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5" yWindow="291" windowWidth="15245" windowHeight="7754" activeTab="7"/>
  </bookViews>
  <sheets>
    <sheet name="Nhan_VCQL" sheetId="9" r:id="rId1"/>
    <sheet name="Dao_VCQL" sheetId="14" r:id="rId2"/>
    <sheet name="Son_NV" sheetId="15" r:id="rId3"/>
    <sheet name="Dung_NV" sheetId="16" r:id="rId4"/>
    <sheet name="Tuyet_NV" sheetId="17" r:id="rId5"/>
    <sheet name="Thuy_NV" sheetId="18" r:id="rId6"/>
    <sheet name="Nhi_NV" sheetId="19" r:id="rId7"/>
    <sheet name="Tong hop" sheetId="13" r:id="rId8"/>
  </sheets>
  <definedNames>
    <definedName name="_xlnm.Print_Titles" localSheetId="0">Nhan_VCQL!$12:$13</definedName>
  </definedNames>
  <calcPr calcId="144525"/>
  <fileRecoveryPr autoRecover="0"/>
</workbook>
</file>

<file path=xl/calcChain.xml><?xml version="1.0" encoding="utf-8"?>
<calcChain xmlns="http://schemas.openxmlformats.org/spreadsheetml/2006/main">
  <c r="E52" i="19" l="1"/>
  <c r="C52" i="19"/>
  <c r="B52" i="19"/>
  <c r="B48" i="19" s="1"/>
  <c r="E49" i="19"/>
  <c r="C49" i="19"/>
  <c r="B49" i="19"/>
  <c r="E48" i="19"/>
  <c r="C48" i="19"/>
  <c r="E42" i="19"/>
  <c r="C42" i="19"/>
  <c r="B42" i="19"/>
  <c r="E39" i="19"/>
  <c r="C39" i="19"/>
  <c r="B39" i="19"/>
  <c r="E34" i="19"/>
  <c r="C34" i="19"/>
  <c r="B34" i="19"/>
  <c r="E28" i="19"/>
  <c r="E20" i="19" s="1"/>
  <c r="C28" i="19"/>
  <c r="B28" i="19"/>
  <c r="E21" i="19"/>
  <c r="C21" i="19"/>
  <c r="C20" i="19" s="1"/>
  <c r="B21" i="19"/>
  <c r="B20" i="19"/>
  <c r="E17" i="19"/>
  <c r="C17" i="19"/>
  <c r="B17" i="19"/>
  <c r="E14" i="19"/>
  <c r="E13" i="19" s="1"/>
  <c r="C14" i="19"/>
  <c r="B14" i="19"/>
  <c r="C13" i="19"/>
  <c r="B13" i="19"/>
  <c r="B56" i="19" s="1"/>
  <c r="E56" i="19" l="1"/>
  <c r="E57" i="19" s="1"/>
  <c r="E58" i="19" s="1"/>
  <c r="C56" i="19"/>
  <c r="C57" i="19" s="1"/>
  <c r="C58" i="19" s="1"/>
  <c r="C56" i="9" l="1"/>
  <c r="E59" i="9"/>
  <c r="E52" i="18" l="1"/>
  <c r="E48" i="18" s="1"/>
  <c r="C52" i="18"/>
  <c r="B52" i="18"/>
  <c r="E49" i="18"/>
  <c r="C49" i="18"/>
  <c r="C48" i="18" s="1"/>
  <c r="B49" i="18"/>
  <c r="B48" i="18"/>
  <c r="E42" i="18"/>
  <c r="C42" i="18"/>
  <c r="B42" i="18"/>
  <c r="E39" i="18"/>
  <c r="C39" i="18"/>
  <c r="B39" i="18"/>
  <c r="E34" i="18"/>
  <c r="C34" i="18"/>
  <c r="B34" i="18"/>
  <c r="E28" i="18"/>
  <c r="C28" i="18"/>
  <c r="B28" i="18"/>
  <c r="B20" i="18" s="1"/>
  <c r="E21" i="18"/>
  <c r="C21" i="18"/>
  <c r="C20" i="18" s="1"/>
  <c r="B21" i="18"/>
  <c r="E20" i="18"/>
  <c r="E17" i="18"/>
  <c r="C17" i="18"/>
  <c r="C13" i="18" s="1"/>
  <c r="C56" i="18" s="1"/>
  <c r="B17" i="18"/>
  <c r="E14" i="18"/>
  <c r="C14" i="18"/>
  <c r="B14" i="18"/>
  <c r="B13" i="18" s="1"/>
  <c r="B56" i="18" s="1"/>
  <c r="E13" i="18"/>
  <c r="E56" i="18" s="1"/>
  <c r="E57" i="18" l="1"/>
  <c r="E58" i="18" s="1"/>
  <c r="C57" i="18"/>
  <c r="C58" i="18" s="1"/>
  <c r="E52" i="17" l="1"/>
  <c r="C52" i="17"/>
  <c r="B52" i="17"/>
  <c r="E49" i="17"/>
  <c r="C49" i="17"/>
  <c r="C48" i="17" s="1"/>
  <c r="B49" i="17"/>
  <c r="B48" i="17" s="1"/>
  <c r="E48" i="17"/>
  <c r="E42" i="17"/>
  <c r="C42" i="17"/>
  <c r="B42" i="17"/>
  <c r="E39" i="17"/>
  <c r="C39" i="17"/>
  <c r="B39" i="17"/>
  <c r="E34" i="17"/>
  <c r="C34" i="17"/>
  <c r="B34" i="17"/>
  <c r="E28" i="17"/>
  <c r="C28" i="17"/>
  <c r="B28" i="17"/>
  <c r="E21" i="17"/>
  <c r="E20" i="17" s="1"/>
  <c r="C21" i="17"/>
  <c r="C20" i="17" s="1"/>
  <c r="B21" i="17"/>
  <c r="B20" i="17"/>
  <c r="E17" i="17"/>
  <c r="C17" i="17"/>
  <c r="B17" i="17"/>
  <c r="E14" i="17"/>
  <c r="E13" i="17" s="1"/>
  <c r="C14" i="17"/>
  <c r="B14" i="17"/>
  <c r="B13" i="17" s="1"/>
  <c r="C13" i="17"/>
  <c r="C56" i="17" s="1"/>
  <c r="B56" i="17" l="1"/>
  <c r="C57" i="17" s="1"/>
  <c r="C58" i="17" s="1"/>
  <c r="E56" i="17"/>
  <c r="E57" i="17" l="1"/>
  <c r="E58" i="17" s="1"/>
  <c r="E52" i="16" l="1"/>
  <c r="C52" i="16"/>
  <c r="B52" i="16"/>
  <c r="B48" i="16" s="1"/>
  <c r="E49" i="16"/>
  <c r="C49" i="16"/>
  <c r="B49" i="16"/>
  <c r="E48" i="16"/>
  <c r="C48" i="16"/>
  <c r="E42" i="16"/>
  <c r="C42" i="16"/>
  <c r="B42" i="16"/>
  <c r="E39" i="16"/>
  <c r="C39" i="16"/>
  <c r="B39" i="16"/>
  <c r="E34" i="16"/>
  <c r="C34" i="16"/>
  <c r="B34" i="16"/>
  <c r="E28" i="16"/>
  <c r="E20" i="16" s="1"/>
  <c r="C28" i="16"/>
  <c r="B28" i="16"/>
  <c r="E21" i="16"/>
  <c r="C21" i="16"/>
  <c r="C20" i="16" s="1"/>
  <c r="B21" i="16"/>
  <c r="B20" i="16"/>
  <c r="E17" i="16"/>
  <c r="C17" i="16"/>
  <c r="B17" i="16"/>
  <c r="E14" i="16"/>
  <c r="E13" i="16" s="1"/>
  <c r="E56" i="16" s="1"/>
  <c r="E57" i="16" s="1"/>
  <c r="E58" i="16" s="1"/>
  <c r="C14" i="16"/>
  <c r="B14" i="16"/>
  <c r="C13" i="16"/>
  <c r="C56" i="16" s="1"/>
  <c r="B13" i="16"/>
  <c r="B56" i="16" s="1"/>
  <c r="C57" i="16" l="1"/>
  <c r="C58" i="16" s="1"/>
  <c r="E52" i="15" l="1"/>
  <c r="C52" i="15"/>
  <c r="B52" i="15"/>
  <c r="B48" i="15" s="1"/>
  <c r="E49" i="15"/>
  <c r="C49" i="15"/>
  <c r="C48" i="15" s="1"/>
  <c r="B49" i="15"/>
  <c r="E48" i="15"/>
  <c r="E42" i="15"/>
  <c r="C42" i="15"/>
  <c r="B42" i="15"/>
  <c r="E39" i="15"/>
  <c r="C39" i="15"/>
  <c r="B39" i="15"/>
  <c r="E34" i="15"/>
  <c r="C34" i="15"/>
  <c r="B34" i="15"/>
  <c r="E28" i="15"/>
  <c r="E20" i="15" s="1"/>
  <c r="C28" i="15"/>
  <c r="B28" i="15"/>
  <c r="E21" i="15"/>
  <c r="C21" i="15"/>
  <c r="C20" i="15" s="1"/>
  <c r="B21" i="15"/>
  <c r="B20" i="15"/>
  <c r="E17" i="15"/>
  <c r="C17" i="15"/>
  <c r="B17" i="15"/>
  <c r="E14" i="15"/>
  <c r="E13" i="15" s="1"/>
  <c r="E56" i="15" s="1"/>
  <c r="C14" i="15"/>
  <c r="B14" i="15"/>
  <c r="B13" i="15" s="1"/>
  <c r="C13" i="15"/>
  <c r="C56" i="15" l="1"/>
  <c r="B56" i="15"/>
  <c r="E57" i="15" s="1"/>
  <c r="E58" i="15" s="1"/>
  <c r="C57" i="15" l="1"/>
  <c r="C58" i="15" s="1"/>
  <c r="E59" i="14" l="1"/>
  <c r="E55" i="14" s="1"/>
  <c r="C59" i="14"/>
  <c r="B59" i="14"/>
  <c r="E56" i="14"/>
  <c r="C56" i="14"/>
  <c r="C55" i="14" s="1"/>
  <c r="B56" i="14"/>
  <c r="B55" i="14"/>
  <c r="E49" i="14"/>
  <c r="C49" i="14"/>
  <c r="B49" i="14"/>
  <c r="E44" i="14"/>
  <c r="C44" i="14"/>
  <c r="B44" i="14"/>
  <c r="E38" i="14"/>
  <c r="C38" i="14"/>
  <c r="B38" i="14"/>
  <c r="E32" i="14"/>
  <c r="C32" i="14"/>
  <c r="B32" i="14"/>
  <c r="E27" i="14"/>
  <c r="C27" i="14"/>
  <c r="B27" i="14"/>
  <c r="E22" i="14"/>
  <c r="E21" i="14" s="1"/>
  <c r="C22" i="14"/>
  <c r="B22" i="14"/>
  <c r="B21" i="14" s="1"/>
  <c r="C21" i="14"/>
  <c r="E18" i="14"/>
  <c r="C18" i="14"/>
  <c r="B18" i="14"/>
  <c r="B14" i="14" s="1"/>
  <c r="B63" i="14" s="1"/>
  <c r="E15" i="14"/>
  <c r="C15" i="14"/>
  <c r="C14" i="14" s="1"/>
  <c r="C63" i="14" s="1"/>
  <c r="C64" i="14" s="1"/>
  <c r="C65" i="14" s="1"/>
  <c r="B15" i="14"/>
  <c r="E14" i="14"/>
  <c r="E63" i="14" s="1"/>
  <c r="E64" i="14" s="1"/>
  <c r="E65" i="14" s="1"/>
  <c r="E56" i="9" l="1"/>
  <c r="E55" i="9" s="1"/>
  <c r="E49" i="9"/>
  <c r="E44" i="9"/>
  <c r="E38" i="9"/>
  <c r="E32" i="9"/>
  <c r="E27" i="9"/>
  <c r="E22" i="9"/>
  <c r="E18" i="9"/>
  <c r="E15" i="9"/>
  <c r="C59" i="9"/>
  <c r="C55" i="9" s="1"/>
  <c r="C49" i="9"/>
  <c r="C44" i="9"/>
  <c r="C38" i="9"/>
  <c r="C32" i="9"/>
  <c r="C27" i="9"/>
  <c r="C22" i="9"/>
  <c r="C18" i="9"/>
  <c r="C15" i="9"/>
  <c r="B38" i="9"/>
  <c r="B44" i="9"/>
  <c r="B59" i="9"/>
  <c r="B56" i="9"/>
  <c r="B49" i="9"/>
  <c r="B32" i="9"/>
  <c r="B27" i="9"/>
  <c r="B22" i="9"/>
  <c r="B21" i="9"/>
  <c r="B18" i="9"/>
  <c r="B15" i="9"/>
  <c r="B14" i="9"/>
  <c r="B55" i="9"/>
  <c r="B63" i="9"/>
  <c r="E14" i="9" l="1"/>
  <c r="C14" i="9"/>
  <c r="E21" i="9"/>
  <c r="C21" i="9"/>
  <c r="E63" i="9" l="1"/>
  <c r="E64" i="9" s="1"/>
  <c r="E65" i="9" s="1"/>
  <c r="C63" i="9"/>
  <c r="C64" i="9" s="1"/>
  <c r="C65" i="9" s="1"/>
</calcChain>
</file>

<file path=xl/sharedStrings.xml><?xml version="1.0" encoding="utf-8"?>
<sst xmlns="http://schemas.openxmlformats.org/spreadsheetml/2006/main" count="684" uniqueCount="283">
  <si>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</si>
  <si>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</si>
  <si>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</si>
  <si>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</si>
  <si>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</si>
  <si>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</si>
  <si>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</si>
  <si>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</si>
  <si>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</si>
  <si>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</si>
  <si>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</si>
  <si>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</si>
  <si>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</si>
  <si>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</si>
  <si>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</si>
  <si>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</si>
  <si>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</si>
  <si>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</si>
  <si>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</si>
  <si>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Nhiệm vụ được phân công:  </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</si>
  <si>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</si>
  <si>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</si>
  <si>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</si>
  <si>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</si>
  <si>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</si>
  <si>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</si>
  <si>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</si>
  <si>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</si>
  <si>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</si>
  <si>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</si>
  <si>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</si>
  <si>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</si>
  <si>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</si>
  <si>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</si>
  <si>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</si>
  <si>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</si>
  <si>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</si>
  <si>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</si>
  <si>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</si>
  <si>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</si>
  <si>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</si>
  <si>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</si>
  <si>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</si>
  <si>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</si>
  <si>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</si>
  <si>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</si>
  <si>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</si>
  <si>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</si>
  <si>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</si>
  <si>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</si>
  <si>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</si>
  <si>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</si>
  <si>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</si>
  <si>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</si>
  <si>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</si>
  <si>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</si>
  <si>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</si>
  <si>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</si>
  <si>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</si>
  <si>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</si>
  <si>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</si>
  <si>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</si>
  <si>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</si>
  <si>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</si>
  <si>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</si>
  <si>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</si>
  <si>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</si>
  <si>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</si>
  <si>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</si>
  <si>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</si>
  <si>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</si>
  <si>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</si>
  <si>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</si>
  <si>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</si>
  <si>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</si>
  <si>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</si>
  <si>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</si>
  <si>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</si>
  <si>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</si>
  <si>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</si>
  <si>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</si>
  <si>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</si>
  <si>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</si>
  <si>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</si>
  <si>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</si>
  <si>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</si>
  <si>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</si>
  <si>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</si>
  <si>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t>TRƯỞNG ĐƠN VỊ</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</si>
  <si>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</si>
  <si>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</si>
  <si>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</si>
  <si>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</si>
  <si>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</si>
  <si>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</si>
  <si>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</si>
  <si>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</si>
  <si>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</si>
  <si>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</si>
  <si>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</si>
  <si>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</si>
  <si>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</si>
  <si>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</si>
  <si>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</si>
  <si>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</si>
  <si>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</si>
  <si>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</si>
  <si>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</si>
  <si>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</si>
  <si>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</si>
  <si>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</si>
  <si>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</si>
  <si>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</si>
  <si>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</si>
  <si>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</si>
  <si>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</si>
  <si>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</si>
  <si>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</si>
  <si>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</si>
  <si>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</si>
  <si>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</si>
  <si>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</si>
  <si>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</si>
  <si>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</si>
  <si>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</si>
  <si>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</si>
  <si>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</si>
  <si>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</si>
  <si>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</si>
  <si>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</si>
  <si>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</si>
  <si>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</si>
  <si>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</si>
  <si>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</si>
  <si>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</si>
  <si>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</si>
  <si>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</si>
  <si>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</si>
  <si>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</si>
  <si>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</si>
  <si>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</si>
  <si>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PHIẾU TỔNG HỢP ĐÁNH GIÁ, XẾP LOẠI CHUYÊN MÔN, NGHIỆP VỤ 
VIÊN CHỨC QUẢN LÝ – NHÂN VIÊN CỦA ĐƠN VỊ
Năm học 2019 - 2020</t>
  </si>
  <si>
    <t>x</t>
  </si>
  <si>
    <t>A</t>
  </si>
  <si>
    <t xml:space="preserve">           Họ và tên:   NGUYỄN CHÍ NHÂN</t>
  </si>
  <si>
    <t xml:space="preserve">           Đơn vị:  Khảo thí &amp; Đảm bảo chất lượng</t>
  </si>
  <si>
    <r>
      <t xml:space="preserve">           Trình độ chuyên môn: </t>
    </r>
    <r>
      <rPr>
        <b/>
        <i/>
        <sz val="14"/>
        <color indexed="10"/>
        <rFont val="Times New Roman"/>
        <family val="1"/>
      </rPr>
      <t>Kỹ sư Cơ khí</t>
    </r>
  </si>
  <si>
    <t xml:space="preserve">           Chức danh nghề nghiệp (CDNN): Giảng viên V07.01.03</t>
  </si>
  <si>
    <t xml:space="preserve">           Nhiệm vụ được phân công:  Giảng dạy, kiêm nhiệm phụ trách phòng KT&amp;ĐBCL</t>
  </si>
  <si>
    <t>- Trung cấp LLCT</t>
  </si>
  <si>
    <t>- Kỹ sư Cơ khí
- Thạc sĩ khoa học QLGD</t>
  </si>
  <si>
    <t>- Chứng chỉ B1</t>
  </si>
  <si>
    <t>- Chứng chirTin học cơ bản</t>
  </si>
  <si>
    <t>- Thạc sĩ khoa học QLGD</t>
  </si>
  <si>
    <t>- Chứng chỉ NVSP</t>
  </si>
  <si>
    <t>- Tỷ lệ tín nhiệm 100%</t>
  </si>
  <si>
    <t>- Ủy viên UBKT Đảng</t>
  </si>
  <si>
    <t>- Tỷ lệ:2/7</t>
  </si>
  <si>
    <t>- Tổng số CB-NV đạt loại HT tốt nhiệm vụ trở lên: 7/7
- Tổng số CB-NV xếp loại không hoàn thành nhiệm vụ: 0/7</t>
  </si>
  <si>
    <t>-Số lần bị ghi nhận vào Sổ họp đơn v: 0</t>
  </si>
  <si>
    <t>- Số buổi vắng họp (có lý do, không có lý do):0</t>
  </si>
  <si>
    <t>- Số lần nộp báo cáo trễ hạn: 0</t>
  </si>
  <si>
    <t xml:space="preserve"> Số lần vắn:0</t>
  </si>
  <si>
    <r>
      <t xml:space="preserve">TRƯỜNG CAO ĐẲNG LÝ TỰ TRỌNG
THÀNH PHỐ HỒ CHÍ MINH
</t>
    </r>
    <r>
      <rPr>
        <b/>
        <sz val="13"/>
        <color indexed="8"/>
        <rFont val="Times New Roman"/>
        <family val="1"/>
      </rPr>
      <t>ĐƠN VỊ: KHẢO THÍ &amp; ĐBCL</t>
    </r>
  </si>
  <si>
    <t>PHIẾU ĐÁNH GIÁ, XẾP LOẠI CHUYÊN MÔN, NGHIỆP VỤ ĐỐI VỚI VIÊN CHỨC QUẢN LÝ NĂM HỌC 2019 - 2020
(Áp dụng cho đối tượng là trưởng, phó đơn vị)</t>
  </si>
  <si>
    <t>- Chưa có chứng chỉ QLGDNN</t>
  </si>
  <si>
    <t xml:space="preserve">- Tham gia góp ý, xây dựng chiến lược phát triển đơn vị
- Phối hợp p.TS-ĐT xây dựng tiến độ đào tạo
</t>
  </si>
  <si>
    <t>- Hoàn thành tốt NV</t>
  </si>
  <si>
    <t>- Tham gia đội bóng của Trường</t>
  </si>
  <si>
    <t>- Công Đoàn viên XS
- Danh hiệu Dân vận khéo</t>
  </si>
  <si>
    <t>- TCh1-TC1-2 (1đ): Trình độ sơ cấp LLCT (1đ)
- TCh2-TC1-1 (1đ): Chưa có chứng chỉ QLGDNN (1đ)
- TCh2-TC1-4 (0đ): Không kiêm nhiệm công tác khác (0đ)
- TCh2-TC3-5 (0đ): Đơn vị không đạt danh hiệu nào (0đ);
- TCh2-TC4-2 (1đ): Viên chức hoàn thành tốt nhiệm vụ (1đ);
- TCh2-TC6-3 (0đ): Không tham gia nên không có giải (0đ)
- TCh2-TC6-4 (1đ): Tham gia cổ vũ các phong trào (1đ)
- TCh2-TC6-5 (1đ): Đạt danh hiệu công đoàn viên XS (1đ)
- TCh3-TC1-2 (0đ): Trong năm không tham gia lớp đào tạo nào (0đ)
- TCh3-TC2-3 (1đ): Đạt danh hiệu LĐTT (1)</t>
  </si>
  <si>
    <t>Nguyễn Chí Nhân</t>
  </si>
  <si>
    <t>Võ Thị Anh Đào</t>
  </si>
  <si>
    <t>Nguyễn Thanh Sơn</t>
  </si>
  <si>
    <t>Lương Minh Dũng</t>
  </si>
  <si>
    <t>Nguyễn Thị Tuyết</t>
  </si>
  <si>
    <t>07</t>
  </si>
  <si>
    <t>Vũ Thị Thu Thủy</t>
  </si>
  <si>
    <t>Nguyễn Yến Nhi</t>
  </si>
  <si>
    <t>Không đạt chuẩn</t>
  </si>
  <si>
    <t>- Thạc sĩ Quản lý Giáo dục</t>
  </si>
  <si>
    <t>Sơ cấp LLCT</t>
  </si>
  <si>
    <t xml:space="preserve">- Chứng chỉ B1  </t>
  </si>
  <si>
    <t>B1 Anh văn</t>
  </si>
  <si>
    <t>- Chứng chỉ Tin học CB</t>
  </si>
  <si>
    <t xml:space="preserve"> - Thạc sĩ QLGD</t>
  </si>
  <si>
    <t>Chưa có chứng chỉ QLGDNN</t>
  </si>
  <si>
    <t>- Chứng chỉ BDNVQLNN ngạch chuyên viên</t>
  </si>
  <si>
    <t>Tỷ lệ tín nhiệm ……</t>
  </si>
  <si>
    <t>Tỷ lệ tính nhiệm: 100%</t>
  </si>
  <si>
    <t>- Phối hợp p.TS-ĐT xây dựng tiến độ đào tạo năm học.
- Tham gia góp ý, xây dựng chiến lược, chương trình hành động của đơn vị</t>
  </si>
  <si>
    <t>02/07 tổng số CB-NV đạt danh hiệu chiến sĩ thi đua cơ sở</t>
  </si>
  <si>
    <t xml:space="preserve">07/07 Tổng số CB-NV đạt loại HT tốt nhiệm vụ trở lên.               </t>
  </si>
  <si>
    <t>Đơn vị không đạt danh hiệu nào</t>
  </si>
  <si>
    <t>Viên chức hoàn thành tốt nhiệm vụ</t>
  </si>
  <si>
    <t>Chỉ tham gia cổ vũ các phong trào</t>
  </si>
  <si>
    <t>Chỉ đạt danh hiệu công đoàn viên XS</t>
  </si>
  <si>
    <t>Trong năm không tham gia</t>
  </si>
  <si>
    <t>- Đạt LĐTT</t>
  </si>
  <si>
    <r>
      <t xml:space="preserve">TRƯỜNG CAO ĐẲNG LÝ TỰ TRỌNG
THÀNH PHỐ HỒ CHÍ MINH
</t>
    </r>
    <r>
      <rPr>
        <b/>
        <sz val="13"/>
        <color indexed="8"/>
        <rFont val="Times New Roman"/>
        <family val="1"/>
      </rPr>
      <t>ĐƠN VỊ: PHÒNG KT&amp;ĐBCL</t>
    </r>
  </si>
  <si>
    <t>PHIẾU ĐÁNH GIÁ, XẾP LOẠI CHUYÊN MÔN, NGHIỆP VỤ ĐỐI VỚI VIÊN CHỨC QUẢN LÝ NĂM HỌC 2019 - 2020
( Mẫu 01 - Áp dụng cho đối tượng là trưởng, phó đơn vị)</t>
  </si>
  <si>
    <r>
      <t xml:space="preserve">           Họ và tên:   </t>
    </r>
    <r>
      <rPr>
        <b/>
        <i/>
        <sz val="14"/>
        <color indexed="10"/>
        <rFont val="Times New Roman"/>
        <family val="1"/>
      </rPr>
      <t>VÕ THỊ ANH ĐÀO</t>
    </r>
  </si>
  <si>
    <t xml:space="preserve">           Đơn vị:  Phòng Khảo thí &amp; Đảm bảo chất lượng </t>
  </si>
  <si>
    <r>
      <t xml:space="preserve">           Trình độ chuyên môn: </t>
    </r>
    <r>
      <rPr>
        <b/>
        <i/>
        <sz val="14"/>
        <color indexed="10"/>
        <rFont val="Times New Roman"/>
        <family val="1"/>
      </rPr>
      <t>Chuyên viên</t>
    </r>
  </si>
  <si>
    <t xml:space="preserve">           Chức danh nghề nghiệp (CDNN): Chuyên viên 01.003</t>
  </si>
  <si>
    <t xml:space="preserve">           Nhiệm vụ được phân công:  Phó trưởng phòng</t>
  </si>
  <si>
    <t>Tp.HCM, ngày  25  tháng  5  năm 2020</t>
  </si>
  <si>
    <t xml:space="preserve"> </t>
  </si>
  <si>
    <t xml:space="preserve">           Họ và tên:  NGUYỄN THANH SƠN </t>
  </si>
  <si>
    <t xml:space="preserve">           Đơn vị:  Phòng Khảo thí và Đảm bảo chất lượng</t>
  </si>
  <si>
    <t xml:space="preserve">           Trình độ chuyên môn: Cử nhân Ngữ văn</t>
  </si>
  <si>
    <t xml:space="preserve">           Nhiệm vụ được phân công:  Nhân viên</t>
  </si>
  <si>
    <t>Cử nhân khoa học Ngữ văn (ĐHSP.TPHCM-1996)- Số hiệu             B 00478</t>
  </si>
  <si>
    <t>Trung cấp Chính trị (2003)- Số 58751 QL/HVCTQG</t>
  </si>
  <si>
    <t>Chứng chỉ B tiếng Anh (2006) -          Số B 956190</t>
  </si>
  <si>
    <t xml:space="preserve">Chứng chỉ Tin học ứng dụng trình độ A (2006)- Số 1022/CNTT </t>
  </si>
  <si>
    <t>Chứng chỉ Bồi dưỡng nghiệp vụ QLNN ngạch Chuyên viên (ĐHNV Hà Nội -2019)- Số 1905224421</t>
  </si>
  <si>
    <t>- Chỉ tham gia một số phong trào</t>
  </si>
  <si>
    <t>Chỉ tham gia cổ vũ</t>
  </si>
  <si>
    <t>- Trong năm không giam khóa đào tạo nào</t>
  </si>
  <si>
    <t>- Có thực hiện tham gia đóng góp</t>
  </si>
  <si>
    <t>- Không có bài viết SKKN</t>
  </si>
  <si>
    <t>- Đạt danh hiệu LĐTT</t>
  </si>
  <si>
    <t>Tp.HCM, ngày 25 tháng 5 năm 2020</t>
  </si>
  <si>
    <r>
      <t xml:space="preserve">TRƯỜNG CAO ĐẲNG LÝ TỰ TRỌNG
THÀNH PHỐ HỒ CHÍ MINH
</t>
    </r>
    <r>
      <rPr>
        <b/>
        <sz val="12"/>
        <color rgb="FF000000"/>
        <rFont val="Times New Roman"/>
        <family val="1"/>
      </rPr>
      <t>PHÒNG KHẢO THÍ VÀ ĐẢM BẢO CHẤT LƯỢNG</t>
    </r>
  </si>
  <si>
    <r>
      <t xml:space="preserve">TRƯỜNG CAO ĐẲNG LÝ TỰ TRỌNG
THÀNH PHỐ HỒ CHÍ MINH
</t>
    </r>
    <r>
      <rPr>
        <b/>
        <sz val="13"/>
        <color indexed="8"/>
        <rFont val="Times New Roman"/>
        <family val="1"/>
      </rPr>
      <t>ĐƠN VỊ PHÒNG KT&amp;ĐBCL</t>
    </r>
  </si>
  <si>
    <t xml:space="preserve">           Họ và tên:   LƯƠNG MINH DŨNG</t>
  </si>
  <si>
    <t xml:space="preserve">           Đơn vị:  Phòng Khảo thí và đảm bảo chất lượng</t>
  </si>
  <si>
    <t xml:space="preserve">           Trình độ chuyên môn: Kỹ sư</t>
  </si>
  <si>
    <t xml:space="preserve">           Chức danh nghề nghiệp (CDNN): Kỹ sư V.05.02.07</t>
  </si>
  <si>
    <t xml:space="preserve">           Nhiệm vụ được phân công:  Khảo thí</t>
  </si>
  <si>
    <t>Kỹ sư Công nghệ thông tin</t>
  </si>
  <si>
    <t>Chứng chỉ sơ cấp lý luận chính trị</t>
  </si>
  <si>
    <t>Tiếng Anh (Trình độ C)</t>
  </si>
  <si>
    <t>Chứng chỉ ICDL</t>
  </si>
  <si>
    <t>Tham gia các hoạt động nhà trường và công đoàn phát động</t>
  </si>
  <si>
    <t>- Trong năm không tham gia khóa đào tạo nào</t>
  </si>
  <si>
    <t>Tp.HCM, ngày 25 tháng 05 năm 2020</t>
  </si>
  <si>
    <t xml:space="preserve">                               Lương Minh Dũng</t>
  </si>
  <si>
    <r>
      <t xml:space="preserve">TRƯỜNG CAO ĐẲNG LÝ TỰ TRỌNG
THÀNH PHỐ HỒ CHÍ MINH
</t>
    </r>
    <r>
      <rPr>
        <b/>
        <sz val="13"/>
        <color indexed="8"/>
        <rFont val="Times New Roman"/>
        <family val="1"/>
      </rPr>
      <t>ĐƠN VỊ : PHÒNG KHẢO THÍ &amp; ĐBCL</t>
    </r>
  </si>
  <si>
    <t xml:space="preserve">           Họ và tên:  NGUYỄN THỊ TUYẾT</t>
  </si>
  <si>
    <t xml:space="preserve">           Đơn vị:  Phòng Khảo thí và ĐBCL</t>
  </si>
  <si>
    <t xml:space="preserve">           Trình độ chuyên môn: Cao đẳng</t>
  </si>
  <si>
    <t xml:space="preserve">           Chức danh nghề nghiệp (CDNN): Cán sự 01.004</t>
  </si>
  <si>
    <t>Kỹ sư CNTT</t>
  </si>
  <si>
    <t>Chứng chỉ B tiếng Anh</t>
  </si>
  <si>
    <t>Chứng chỉ ngạch CV</t>
  </si>
  <si>
    <t>Viên chức hoàn thành tốt NV</t>
  </si>
  <si>
    <t>Tham gia cổ vũ các phong trào</t>
  </si>
  <si>
    <t>Tp.HCM, ngày   28 tháng   5  năm 2020</t>
  </si>
  <si>
    <t xml:space="preserve">           Họ và tên: VŨ THỊ THU THUỶ</t>
  </si>
  <si>
    <t xml:space="preserve">           Đơn vị: Khảo thí và Đảm bảo chất lượng  </t>
  </si>
  <si>
    <t xml:space="preserve">           Trình độ chuyên môn: Cử nhân Quản trị kinh doanh</t>
  </si>
  <si>
    <t xml:space="preserve">           Chức danh nghề nghiệp (CDNN): Cán sự 01.004</t>
  </si>
  <si>
    <t xml:space="preserve">           Nhiệm vụ được phân công: Nhân viên  </t>
  </si>
  <si>
    <t xml:space="preserve"> Cử nhân đại học Kinh tế </t>
  </si>
  <si>
    <t>Chứng chỉ Tiếng Anh trình độ B</t>
  </si>
  <si>
    <t>Chứng chỉ Tin học trình độ A</t>
  </si>
  <si>
    <t>Chứng chỉ Bồi dưỡng nghiệp vụ QLNN ngạch Chuyên viên</t>
  </si>
  <si>
    <t>Tp.HCM, ngày 28  tháng 05 năm 2020</t>
  </si>
  <si>
    <t xml:space="preserve">                                   Vũ Thị Thu Thuỷ</t>
  </si>
  <si>
    <t>- TCh2-TC2-2 (1đ): Viên chức hoàn thành tốt nhiệm vụ (1đ);
- TCh2-TC3-4 (1đ): Trong năm có nghỉ phép vì việc riêng (1đ);
- TCh2-TC5-3 (0đ): Không tham gia (0đ)
- TCh2-TC5-4 (1đ): Tham gia cổ vũ các phong trào (1đ)
- TCh3-TC1-2 (0đ): Tham tham gia khóa đào tạo nào (0đ)
- TCh3-TC2-2 (0đ): Không có bài viết SKKN (0đ)
- TCh3-TC2-3 (1đ): Đạt danh hiệu LĐTT (1đ)</t>
  </si>
  <si>
    <t>- TCh2-TC2-2 (1đ): Viên chức hoàn thành tốt nhiệm vụ (1đ);
- TCh2-TC3-3 (1đ): Trong năm có nghỉ phép vì việc riêng (1đ);
- TCh2-TC5-3 (0đ): Không tham gia (2đ)
- TCh2-TC5-4 (1đ): Tham gia cổ vũ các phong trào (1đ)
- TCh3-TC1-2 (0đ): Trong năm không tham gia lớp đào tạo nào (0đ)
- TCh3-TC2-2 (0đ): Không có bài viết SKKN (2đ)
- TCh3-TC2-3 (1đ): Đạt danh hiệu LĐTT (1)</t>
  </si>
  <si>
    <t>- TCh2-TC3-1 (1đ): Vị trí làm việc chưa ngăn nắp (1đ);
- TCh2-TC3-3 (1đ): Trong năm có nghỉ phép vì việc riêng (1đ);
- TCh2-TC5-3 (0đ): Không tham gia (2đ)
- TCh2-TC5-4 (1đ): Tham gia cổ vũ các phong trào (1đ)
- TCh3-TC1-2 (0đ): Trong năm không tham gia khóa đào tạo nào (0đ)</t>
  </si>
  <si>
    <t>- TCh2-TC2-2 (1đ): Viên chức hoàn thành tốt nhiệm vụ (1đ);
- TCh2-TC3-4 (1đ): Trong năm có nghỉ phép vì việc riêng (1đ);
- TCh2-TC5-2 (1đ): Chỉ tham gia một số phong trào (1đ)
- TCh2-TC5-3 (0đ): Không tham gia (0đ)
- TCh2-TC5-4 (1đ): Tham gia cổ vũ các phong trào (1đ)
- TCh3-TC1-2 (0đ): Tham tham gia khóa đào tạo nào (0đ)
- TCh3-TC2-1 (1đ): Có thực hiện tham gia đóng góp (1đ)
- TCh3-TC2-2 (0đ): Không có bài viết SKKN (0đ)
- TCh3-TC2-3 (1đ): Đạt danh hiệu LĐTT (1đ)</t>
  </si>
  <si>
    <t>Thành phố Hồ Chí Minh, ngày 04 tháng 6 năm 2020</t>
  </si>
  <si>
    <t>- TCh2-TC3-3 (0đ): Trong năm có nghỉ phép vì việc riêng hơn 3 ngày (0đ);
- TCh3-TC1-2 (0đ): Trong năm không tham gia khóa đào tạo nào (0đ)</t>
  </si>
  <si>
    <t>- Chưa gọn gàng, ngăn nắp</t>
  </si>
  <si>
    <t>- Không tham gia lớp đào tạo nào trong năm</t>
  </si>
  <si>
    <t>B</t>
  </si>
  <si>
    <r>
      <t xml:space="preserve">TRƯỜNG CAO ĐẲNG LÝ TỰ TRỌNG
THÀNH PHỐ HỒ CHÍ MINH
</t>
    </r>
    <r>
      <rPr>
        <b/>
        <sz val="13"/>
        <color indexed="8"/>
        <rFont val="Times New Roman"/>
        <family val="1"/>
      </rPr>
      <t>ĐƠN VỊ: PHÒNG KT &amp; ĐBCL</t>
    </r>
  </si>
  <si>
    <r>
      <t xml:space="preserve">           Họ và tên:   </t>
    </r>
    <r>
      <rPr>
        <b/>
        <i/>
        <sz val="14"/>
        <color indexed="10"/>
        <rFont val="Times New Roman"/>
        <family val="1"/>
      </rPr>
      <t>NGUYỄN YẾN NHI</t>
    </r>
  </si>
  <si>
    <t xml:space="preserve">           Đơn vị:  PHÒNG KHẢO THÍ &amp; ĐBCL</t>
  </si>
  <si>
    <t xml:space="preserve">           Trình độ chuyên môn: Cử nhân</t>
  </si>
  <si>
    <t>Cử nhân Tài chính - ngân hàng</t>
  </si>
  <si>
    <t>- Sơ cấp LLCT</t>
  </si>
  <si>
    <t>Chứng chỉ B Anh văn</t>
  </si>
  <si>
    <t>Chứng chỉ B Tin học</t>
  </si>
  <si>
    <t>Chứng chỉ Bồi dưỡng Nghiệp vụ QLNN ngạch Chuyên viên</t>
  </si>
  <si>
    <t xml:space="preserve"> - Nghỉ phép vì việc riêng trên 3 ngày</t>
  </si>
  <si>
    <t>TT</t>
  </si>
  <si>
    <t>- TCh2-TC1-1 (1đ): Chưa có chứng chỉ QLGDNN (1đ)
- TCh2-TC1-4 (1đ): Ủy viên UBKT Đảng ủy (1đ)
- TCh2-TC3-5 (0đ): Đơn vị không đạt danh hiệu nào (0đ);
- TCh2-TC4-2 (1đ): Viên chức hoàn thành tốt nhiệm vụ (1đ);
- TCh2-TC5-1 (1đ): Nơi làm việc chưa gọn gàng, ngăn nắp (1đ)
- TCh2-TC6-3 (0đ): Tham gia đội bóng nhưng không có giải (0đ)
- TCh3-TC1-2 (0đ): Trong năm không tham gia lớp đào tạo nào (0đ)
- TCh3-TC2-1 (1đ): có thực hiện nhưng chưa đầy đủ, hoàn thiện (1đ)
- TCh3-TC2-3 (1đ): Đạt danh hiệu LĐTT (1)</t>
  </si>
  <si>
    <r>
      <t xml:space="preserve">TRƯỜNG CAO ĐẲNG LÝ TỰ TRỌNG
THÀNH PHỐ HỒ CHÍ MINH
</t>
    </r>
    <r>
      <rPr>
        <b/>
        <sz val="12"/>
        <color indexed="8"/>
        <rFont val="Times New Roman"/>
        <family val="1"/>
      </rPr>
      <t>ĐƠN VỊ: Khảo thí &amp; ĐBCL</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</si>
</sst>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8"/>
      <color theme="1"/>
      <name val="Times New Roman"/>
      <family val="1"/>
    </font>
    <font>
      <sz val="8"/>
      <color theme="1"/>
      <name val="Times New Roman"/>
      <family val="1"/>
    </font>
    <font>
      <sz val="10"/>
      <name val="Times New Roman"/>
      <family val="1"/>
    </font>
    <font>
      <b/>
      <sz val="12"/>
      <color rgb="FF000000"/>
      <name val="Times New Roman"/>
      <family val="1"/>
    </font>
    <font>
      <b/>
      <sz val="12"/>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5">
    <xf numFmtId="0" fontId="0" fillId="0" borderId="0" xfId="0"/>
    <xf numFmtId="0" fontId="10" fillId="2" borderId="0" xfId="0" applyFont="1" applyFill="1" applyAlignment="1">
      <alignment horizontal="center" vertical="center" wrapText="1"/>
    </xf>
    <xf numFmtId="0" fontId="11" fillId="2" borderId="0" xfId="0" applyFont="1" applyFill="1" applyAlignment="1">
      <alignment horizontal="center" vertical="center" wrapText="1"/>
    </xf>
    <xf numFmtId="0" fontId="10" fillId="2" borderId="0" xfId="0" applyFont="1" applyFill="1" applyAlignment="1">
      <alignment vertical="top" wrapText="1"/>
    </xf>
    <xf numFmtId="0" fontId="12" fillId="0" borderId="0" xfId="0" applyFont="1" applyAlignment="1">
      <alignment vertical="center"/>
    </xf>
    <xf numFmtId="0" fontId="13" fillId="0" borderId="0" xfId="0" applyFont="1"/>
    <xf numFmtId="0" fontId="14" fillId="2"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6" fillId="0" borderId="0" xfId="0" quotePrefix="1" applyFont="1" applyAlignment="1">
      <alignment vertical="center"/>
    </xf>
    <xf numFmtId="0" fontId="17" fillId="0" borderId="0" xfId="0" applyFont="1" applyAlignment="1">
      <alignment vertical="center"/>
    </xf>
    <xf numFmtId="0" fontId="13" fillId="0" borderId="0" xfId="0" quotePrefix="1" applyFont="1"/>
    <xf numFmtId="0" fontId="18"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0" xfId="0" applyFont="1" applyFill="1"/>
    <xf numFmtId="0" fontId="1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6" fillId="4" borderId="0" xfId="0" quotePrefix="1" applyFont="1" applyFill="1" applyAlignment="1">
      <alignment vertical="center"/>
    </xf>
    <xf numFmtId="0" fontId="13" fillId="5"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justify" vertical="center" wrapText="1"/>
    </xf>
    <xf numFmtId="0" fontId="15" fillId="2" borderId="1" xfId="0" applyFont="1" applyFill="1" applyBorder="1" applyAlignment="1">
      <alignment vertical="center" wrapText="1"/>
    </xf>
    <xf numFmtId="0" fontId="16" fillId="0" borderId="0" xfId="0" quotePrefix="1" applyFont="1" applyAlignment="1">
      <alignment horizontal="left"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0" borderId="1" xfId="0" quotePrefix="1" applyFont="1" applyBorder="1" applyAlignment="1">
      <alignment horizontal="center" vertical="center"/>
    </xf>
    <xf numFmtId="0" fontId="4" fillId="0" borderId="2" xfId="0" applyFont="1" applyBorder="1" applyAlignment="1">
      <alignment vertical="center" wrapText="1"/>
    </xf>
    <xf numFmtId="0" fontId="9" fillId="0" borderId="2" xfId="0" applyFont="1" applyBorder="1" applyAlignment="1">
      <alignment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28" fillId="2" borderId="6" xfId="0" quotePrefix="1" applyFont="1" applyFill="1" applyBorder="1" applyAlignment="1">
      <alignment horizontal="left" vertical="center" wrapText="1"/>
    </xf>
    <xf numFmtId="0" fontId="29" fillId="2" borderId="6" xfId="0" quotePrefix="1" applyFont="1" applyFill="1" applyBorder="1" applyAlignment="1">
      <alignment horizontal="left" vertical="center" wrapText="1"/>
    </xf>
    <xf numFmtId="0" fontId="10" fillId="0" borderId="0" xfId="0" applyFont="1" applyFill="1" applyAlignment="1">
      <alignment horizontal="center" vertical="top" wrapText="1"/>
    </xf>
    <xf numFmtId="0" fontId="10" fillId="0" borderId="0" xfId="0" applyFont="1" applyFill="1" applyAlignment="1">
      <alignment horizontal="center" vertical="center" wrapText="1"/>
    </xf>
    <xf numFmtId="0" fontId="19" fillId="0" borderId="0" xfId="0" applyFont="1" applyFill="1" applyAlignment="1">
      <alignment horizontal="center" vertical="center"/>
    </xf>
    <xf numFmtId="0" fontId="16" fillId="0" borderId="0" xfId="0" quotePrefix="1" applyFont="1" applyFill="1" applyAlignment="1">
      <alignment vertical="center"/>
    </xf>
    <xf numFmtId="0" fontId="12" fillId="0" borderId="0" xfId="0" applyFont="1" applyFill="1" applyAlignment="1">
      <alignment vertical="center"/>
    </xf>
    <xf numFmtId="0" fontId="15"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7" fillId="0" borderId="1" xfId="0" quotePrefix="1" applyFont="1" applyFill="1" applyBorder="1" applyAlignment="1">
      <alignment vertical="center" wrapText="1"/>
    </xf>
    <xf numFmtId="0" fontId="7"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7" fillId="0" borderId="0" xfId="0" applyFont="1" applyFill="1" applyAlignment="1">
      <alignment vertical="center"/>
    </xf>
    <xf numFmtId="0" fontId="20" fillId="0" borderId="0" xfId="0" applyFont="1" applyFill="1" applyAlignment="1">
      <alignment horizontal="center" vertical="center"/>
    </xf>
    <xf numFmtId="0" fontId="11" fillId="0" borderId="0" xfId="0" applyFont="1" applyFill="1" applyAlignment="1">
      <alignment horizontal="center" vertical="center"/>
    </xf>
    <xf numFmtId="0" fontId="24" fillId="2" borderId="1" xfId="0" quotePrefix="1" applyFont="1" applyFill="1" applyBorder="1" applyAlignment="1">
      <alignment horizontal="left" vertical="center" wrapText="1"/>
    </xf>
    <xf numFmtId="0" fontId="15" fillId="0"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0" fillId="2" borderId="0" xfId="0" applyFont="1" applyFill="1" applyAlignment="1">
      <alignment horizontal="center" vertical="top" wrapText="1"/>
    </xf>
    <xf numFmtId="0" fontId="22" fillId="2" borderId="1" xfId="0" quotePrefix="1" applyFont="1" applyFill="1" applyBorder="1" applyAlignment="1">
      <alignment horizontal="center" vertical="center" wrapText="1"/>
    </xf>
    <xf numFmtId="0" fontId="24" fillId="2" borderId="1" xfId="0" quotePrefix="1" applyFont="1" applyFill="1" applyBorder="1" applyAlignment="1">
      <alignment vertical="center" wrapText="1"/>
    </xf>
    <xf numFmtId="0" fontId="23" fillId="4" borderId="1" xfId="0" quotePrefix="1" applyFont="1" applyFill="1" applyBorder="1" applyAlignment="1">
      <alignment horizontal="left" vertical="center" wrapText="1"/>
    </xf>
    <xf numFmtId="0" fontId="25" fillId="2" borderId="1" xfId="0" quotePrefix="1" applyFont="1" applyFill="1" applyBorder="1" applyAlignment="1">
      <alignment horizontal="left" vertical="center" wrapText="1"/>
    </xf>
    <xf numFmtId="0" fontId="23" fillId="2" borderId="1" xfId="0" quotePrefix="1"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2" borderId="1" xfId="0" quotePrefix="1" applyFont="1" applyFill="1" applyBorder="1" applyAlignment="1">
      <alignment horizontal="left" vertical="center" wrapText="1"/>
    </xf>
    <xf numFmtId="0" fontId="23" fillId="4" borderId="1" xfId="0" applyFont="1" applyFill="1" applyBorder="1" applyAlignment="1">
      <alignment horizontal="center" vertical="center" wrapText="1"/>
    </xf>
    <xf numFmtId="0" fontId="18" fillId="0" borderId="0" xfId="0" applyFont="1" applyFill="1" applyAlignment="1">
      <alignment horizontal="center"/>
    </xf>
    <xf numFmtId="0" fontId="16" fillId="4" borderId="0" xfId="0" quotePrefix="1" applyFont="1" applyFill="1" applyAlignment="1">
      <alignment horizontal="left" vertical="center" wrapText="1"/>
    </xf>
    <xf numFmtId="0" fontId="30" fillId="2" borderId="1" xfId="0" applyFont="1" applyFill="1" applyBorder="1" applyAlignment="1">
      <alignment horizontal="left" vertical="center" wrapText="1"/>
    </xf>
    <xf numFmtId="0" fontId="27" fillId="2" borderId="1" xfId="0" quotePrefix="1" applyFont="1" applyFill="1" applyBorder="1" applyAlignment="1">
      <alignment horizontal="left" vertical="center" wrapText="1"/>
    </xf>
    <xf numFmtId="0" fontId="15" fillId="0" borderId="0" xfId="0" applyFont="1" applyAlignment="1">
      <alignment horizontal="center" vertical="center"/>
    </xf>
    <xf numFmtId="0" fontId="12" fillId="2" borderId="0" xfId="0" applyFont="1" applyFill="1" applyAlignment="1">
      <alignment horizontal="center" vertical="top" wrapText="1"/>
    </xf>
    <xf numFmtId="0" fontId="13" fillId="0" borderId="0" xfId="0" applyFont="1" applyAlignment="1">
      <alignment horizontal="center"/>
    </xf>
    <xf numFmtId="0" fontId="25" fillId="2" borderId="1" xfId="0" quotePrefix="1" applyFont="1" applyFill="1" applyBorder="1" applyAlignment="1">
      <alignment horizontal="center" vertical="center" wrapText="1"/>
    </xf>
    <xf numFmtId="0" fontId="27" fillId="2" borderId="1" xfId="0" quotePrefix="1" applyFont="1" applyFill="1" applyBorder="1" applyAlignment="1">
      <alignment horizontal="center" vertical="center" wrapText="1"/>
    </xf>
    <xf numFmtId="0" fontId="11" fillId="2" borderId="0" xfId="0" applyFont="1" applyFill="1" applyAlignment="1">
      <alignment horizontal="center" vertical="top"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5" fillId="0"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5" fillId="0" borderId="1" xfId="0" applyFont="1" applyBorder="1" applyAlignment="1">
      <alignment horizontal="center" vertical="center"/>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2" fillId="2" borderId="0" xfId="0" applyFont="1" applyFill="1" applyAlignment="1">
      <alignment horizontal="center" vertical="top" wrapText="1"/>
    </xf>
  </cellXfs>
  <cellStyles count="1">
    <cellStyle name="Normal" xfId="0" builtinId="0"/>
  </cellStyles>
  <dxfs count="2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1512277</xdr:colOff>
      <xdr:row>1</xdr:row>
      <xdr:rowOff>447675</xdr:rowOff>
    </xdr:from>
    <xdr:to>
      <xdr:col>5</xdr:col>
      <xdr:colOff>545123</xdr:colOff>
      <xdr:row>1</xdr:row>
      <xdr:rowOff>447675</xdr:rowOff>
    </xdr:to>
    <xdr:cxnSp macro="">
      <xdr:nvCxnSpPr>
        <xdr:cNvPr id="2" name="Straight Connector 1"/>
        <xdr:cNvCxnSpPr/>
      </xdr:nvCxnSpPr>
      <xdr:spPr>
        <a:xfrm>
          <a:off x="7253654" y="667483"/>
          <a:ext cx="202223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826012" y="0"/>
          <a:ext cx="1935773" cy="312127"/>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1275227</xdr:colOff>
      <xdr:row>1</xdr:row>
      <xdr:rowOff>637833</xdr:rowOff>
    </xdr:from>
    <xdr:to>
      <xdr:col>0</xdr:col>
      <xdr:colOff>2352822</xdr:colOff>
      <xdr:row>1</xdr:row>
      <xdr:rowOff>637833</xdr:rowOff>
    </xdr:to>
    <xdr:cxnSp macro="">
      <xdr:nvCxnSpPr>
        <xdr:cNvPr id="2" name="Straight Connector 1"/>
        <xdr:cNvCxnSpPr/>
      </xdr:nvCxnSpPr>
      <xdr:spPr>
        <a:xfrm>
          <a:off x="1275227" y="857641"/>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1222485</xdr:colOff>
      <xdr:row>1</xdr:row>
      <xdr:rowOff>664210</xdr:rowOff>
    </xdr:from>
    <xdr:to>
      <xdr:col>0</xdr:col>
      <xdr:colOff>2300080</xdr:colOff>
      <xdr:row>1</xdr:row>
      <xdr:rowOff>664210</xdr:rowOff>
    </xdr:to>
    <xdr:cxnSp macro="">
      <xdr:nvCxnSpPr>
        <xdr:cNvPr id="2" name="Straight Connector 1"/>
        <xdr:cNvCxnSpPr/>
      </xdr:nvCxnSpPr>
      <xdr:spPr>
        <a:xfrm>
          <a:off x="1222485" y="884018"/>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4018"/>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1336773</xdr:colOff>
      <xdr:row>1</xdr:row>
      <xdr:rowOff>690587</xdr:rowOff>
    </xdr:from>
    <xdr:to>
      <xdr:col>0</xdr:col>
      <xdr:colOff>2414368</xdr:colOff>
      <xdr:row>1</xdr:row>
      <xdr:rowOff>690587</xdr:rowOff>
    </xdr:to>
    <xdr:cxnSp macro="">
      <xdr:nvCxnSpPr>
        <xdr:cNvPr id="2" name="Straight Connector 1"/>
        <xdr:cNvCxnSpPr/>
      </xdr:nvCxnSpPr>
      <xdr:spPr>
        <a:xfrm>
          <a:off x="1336773" y="91039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1424701</xdr:colOff>
      <xdr:row>1</xdr:row>
      <xdr:rowOff>681794</xdr:rowOff>
    </xdr:from>
    <xdr:to>
      <xdr:col>0</xdr:col>
      <xdr:colOff>2502296</xdr:colOff>
      <xdr:row>1</xdr:row>
      <xdr:rowOff>681794</xdr:rowOff>
    </xdr:to>
    <xdr:cxnSp macro="">
      <xdr:nvCxnSpPr>
        <xdr:cNvPr id="2" name="Straight Connector 1"/>
        <xdr:cNvCxnSpPr/>
      </xdr:nvCxnSpPr>
      <xdr:spPr>
        <a:xfrm>
          <a:off x="1424701" y="901602"/>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1213339</xdr:colOff>
      <xdr:row>1</xdr:row>
      <xdr:rowOff>466725</xdr:rowOff>
    </xdr:from>
    <xdr:to>
      <xdr:col>5</xdr:col>
      <xdr:colOff>352425</xdr:colOff>
      <xdr:row>1</xdr:row>
      <xdr:rowOff>474784</xdr:rowOff>
    </xdr:to>
    <xdr:cxnSp macro="">
      <xdr:nvCxnSpPr>
        <xdr:cNvPr id="3" name="Straight Connector 2"/>
        <xdr:cNvCxnSpPr/>
      </xdr:nvCxnSpPr>
      <xdr:spPr>
        <a:xfrm flipV="1">
          <a:off x="6594231" y="686533"/>
          <a:ext cx="1899871" cy="805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456816</xdr:colOff>
      <xdr:row>1</xdr:row>
      <xdr:rowOff>620250</xdr:rowOff>
    </xdr:from>
    <xdr:to>
      <xdr:col>1</xdr:col>
      <xdr:colOff>1486786</xdr:colOff>
      <xdr:row>1</xdr:row>
      <xdr:rowOff>620250</xdr:rowOff>
    </xdr:to>
    <xdr:cxnSp macro="">
      <xdr:nvCxnSpPr>
        <xdr:cNvPr id="2" name="Straight Connector 1"/>
        <xdr:cNvCxnSpPr/>
      </xdr:nvCxnSpPr>
      <xdr:spPr>
        <a:xfrm>
          <a:off x="782131" y="8664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445476</xdr:rowOff>
    </xdr:from>
    <xdr:to>
      <xdr:col>9</xdr:col>
      <xdr:colOff>1146096</xdr:colOff>
      <xdr:row>1</xdr:row>
      <xdr:rowOff>445476</xdr:rowOff>
    </xdr:to>
    <xdr:cxnSp macro="">
      <xdr:nvCxnSpPr>
        <xdr:cNvPr id="3" name="Straight Connector 2"/>
        <xdr:cNvCxnSpPr/>
      </xdr:nvCxnSpPr>
      <xdr:spPr>
        <a:xfrm>
          <a:off x="6558896" y="586153"/>
          <a:ext cx="182326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9" zoomScale="70" zoomScaleNormal="70" workbookViewId="0">
      <selection activeCell="F62" sqref="F62"/>
    </sheetView>
  </sheetViews>
  <sheetFormatPr defaultRowHeight="17.350000000000001" x14ac:dyDescent="0.3"/>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3"/>
    <row r="2" spans="1:6" ht="58.5" customHeight="1" x14ac:dyDescent="0.3">
      <c r="A2" s="58" t="s">
        <v>163</v>
      </c>
      <c r="B2" s="3"/>
      <c r="D2" s="98" t="s">
        <v>11</v>
      </c>
      <c r="E2" s="98"/>
      <c r="F2" s="98"/>
    </row>
    <row r="3" spans="1:6" ht="6.1" customHeight="1" x14ac:dyDescent="0.3">
      <c r="A3" s="59"/>
      <c r="B3" s="2"/>
    </row>
    <row r="4" spans="1:6" ht="48.85" customHeight="1" x14ac:dyDescent="0.3">
      <c r="A4" s="99" t="s">
        <v>164</v>
      </c>
      <c r="B4" s="100"/>
      <c r="C4" s="100"/>
      <c r="D4" s="100"/>
      <c r="E4" s="100"/>
      <c r="F4" s="100"/>
    </row>
    <row r="5" spans="1:6" ht="4.5" customHeight="1" x14ac:dyDescent="0.3">
      <c r="A5" s="60"/>
    </row>
    <row r="6" spans="1:6" ht="20.25" customHeight="1" x14ac:dyDescent="0.3">
      <c r="A6" s="61" t="s">
        <v>144</v>
      </c>
    </row>
    <row r="7" spans="1:6" ht="20.25" customHeight="1" x14ac:dyDescent="0.3">
      <c r="A7" s="61" t="s">
        <v>145</v>
      </c>
    </row>
    <row r="8" spans="1:6" ht="20.25" customHeight="1" x14ac:dyDescent="0.3">
      <c r="A8" s="61" t="s">
        <v>146</v>
      </c>
    </row>
    <row r="9" spans="1:6" ht="20.25" customHeight="1" x14ac:dyDescent="0.3">
      <c r="A9" s="61" t="s">
        <v>147</v>
      </c>
    </row>
    <row r="10" spans="1:6" ht="20.25" customHeight="1" x14ac:dyDescent="0.3">
      <c r="A10" s="61" t="s">
        <v>148</v>
      </c>
    </row>
    <row r="11" spans="1:6" ht="10.6" customHeight="1" x14ac:dyDescent="0.3">
      <c r="A11" s="62"/>
    </row>
    <row r="12" spans="1:6" x14ac:dyDescent="0.3">
      <c r="A12" s="101" t="s">
        <v>0</v>
      </c>
      <c r="B12" s="102" t="s">
        <v>1</v>
      </c>
      <c r="C12" s="102" t="s">
        <v>12</v>
      </c>
      <c r="D12" s="102"/>
      <c r="E12" s="102" t="s">
        <v>2</v>
      </c>
      <c r="F12" s="102"/>
    </row>
    <row r="13" spans="1:6" ht="54" x14ac:dyDescent="0.3">
      <c r="A13" s="101"/>
      <c r="B13" s="102"/>
      <c r="C13" s="15" t="s">
        <v>3</v>
      </c>
      <c r="D13" s="15" t="s">
        <v>4</v>
      </c>
      <c r="E13" s="19" t="s">
        <v>3</v>
      </c>
      <c r="F13" s="15" t="s">
        <v>4</v>
      </c>
    </row>
    <row r="14" spans="1:6" ht="19.600000000000001" customHeight="1" x14ac:dyDescent="0.3">
      <c r="A14" s="63" t="s">
        <v>13</v>
      </c>
      <c r="B14" s="6">
        <f>B15+B18</f>
        <v>8</v>
      </c>
      <c r="C14" s="6">
        <f>C15+C18</f>
        <v>8</v>
      </c>
      <c r="D14" s="16"/>
      <c r="E14" s="6">
        <f>E15+E18</f>
        <v>8</v>
      </c>
      <c r="F14" s="16"/>
    </row>
    <row r="15" spans="1:6" ht="19.600000000000001" customHeight="1" x14ac:dyDescent="0.3">
      <c r="A15" s="63" t="s">
        <v>14</v>
      </c>
      <c r="B15" s="23">
        <f>SUM(B16:B17)</f>
        <v>4</v>
      </c>
      <c r="C15" s="36">
        <f>SUM(C16:C17)</f>
        <v>4</v>
      </c>
      <c r="D15" s="41"/>
      <c r="E15" s="36">
        <f>SUM(E16:E17)</f>
        <v>4</v>
      </c>
      <c r="F15" s="41"/>
    </row>
    <row r="16" spans="1:6" ht="56.25" customHeight="1" x14ac:dyDescent="0.3">
      <c r="A16" s="64" t="s">
        <v>90</v>
      </c>
      <c r="B16" s="16">
        <v>2</v>
      </c>
      <c r="C16" s="16">
        <v>2</v>
      </c>
      <c r="D16" s="74" t="s">
        <v>150</v>
      </c>
      <c r="E16" s="43">
        <v>2</v>
      </c>
      <c r="F16" s="41"/>
    </row>
    <row r="17" spans="1:6" ht="38.25" customHeight="1" x14ac:dyDescent="0.3">
      <c r="A17" s="64" t="s">
        <v>91</v>
      </c>
      <c r="B17" s="16">
        <v>2</v>
      </c>
      <c r="C17" s="16">
        <v>2</v>
      </c>
      <c r="D17" s="74" t="s">
        <v>149</v>
      </c>
      <c r="E17" s="43">
        <v>2</v>
      </c>
      <c r="F17" s="41"/>
    </row>
    <row r="18" spans="1:6" ht="24.95" customHeight="1" x14ac:dyDescent="0.3">
      <c r="A18" s="65" t="s">
        <v>57</v>
      </c>
      <c r="B18" s="23">
        <f>SUM(B19:B20)</f>
        <v>4</v>
      </c>
      <c r="C18" s="36">
        <f>SUM(C19:C20)</f>
        <v>4</v>
      </c>
      <c r="D18" s="41"/>
      <c r="E18" s="36">
        <f>SUM(E19:E20)</f>
        <v>4</v>
      </c>
      <c r="F18" s="41"/>
    </row>
    <row r="19" spans="1:6" ht="100.4" customHeight="1" x14ac:dyDescent="0.3">
      <c r="A19" s="66" t="s">
        <v>71</v>
      </c>
      <c r="B19" s="16">
        <v>2</v>
      </c>
      <c r="C19" s="22">
        <v>2</v>
      </c>
      <c r="D19" s="74" t="s">
        <v>151</v>
      </c>
      <c r="E19" s="43">
        <v>2</v>
      </c>
      <c r="F19" s="41"/>
    </row>
    <row r="20" spans="1:6" ht="92.8" customHeight="1" x14ac:dyDescent="0.3">
      <c r="A20" s="64" t="s">
        <v>16</v>
      </c>
      <c r="B20" s="16">
        <v>2</v>
      </c>
      <c r="C20" s="16">
        <v>2</v>
      </c>
      <c r="D20" s="74" t="s">
        <v>152</v>
      </c>
      <c r="E20" s="43">
        <v>2</v>
      </c>
      <c r="F20" s="41"/>
    </row>
    <row r="21" spans="1:6" ht="20.95" customHeight="1" x14ac:dyDescent="0.3">
      <c r="A21" s="65" t="s">
        <v>17</v>
      </c>
      <c r="B21" s="6">
        <f>B22+B27+B32+B38+B44+B49</f>
        <v>54</v>
      </c>
      <c r="C21" s="6">
        <f>C22+C27+C32+C38+C44+C49</f>
        <v>46</v>
      </c>
      <c r="D21" s="41"/>
      <c r="E21" s="6">
        <f>E22+E27+E32+E38+E44+E49</f>
        <v>46</v>
      </c>
      <c r="F21" s="41"/>
    </row>
    <row r="22" spans="1:6" ht="20.95" customHeight="1" x14ac:dyDescent="0.3">
      <c r="A22" s="65" t="s">
        <v>58</v>
      </c>
      <c r="B22" s="23">
        <f>SUM(B23:B26)</f>
        <v>8</v>
      </c>
      <c r="C22" s="36">
        <f>SUM(C23:C26)</f>
        <v>6</v>
      </c>
      <c r="D22" s="41"/>
      <c r="E22" s="36">
        <f>SUM(E23:E26)</f>
        <v>6</v>
      </c>
      <c r="F22" s="41"/>
    </row>
    <row r="23" spans="1:6" ht="59.2" customHeight="1" x14ac:dyDescent="0.3">
      <c r="A23" s="64" t="s">
        <v>92</v>
      </c>
      <c r="B23" s="16">
        <v>2</v>
      </c>
      <c r="C23" s="16">
        <v>1</v>
      </c>
      <c r="D23" s="74" t="s">
        <v>153</v>
      </c>
      <c r="E23" s="43">
        <v>1</v>
      </c>
      <c r="F23" s="82" t="s">
        <v>165</v>
      </c>
    </row>
    <row r="24" spans="1:6" ht="80.349999999999994" customHeight="1" x14ac:dyDescent="0.3">
      <c r="A24" s="64" t="s">
        <v>93</v>
      </c>
      <c r="B24" s="16">
        <v>2</v>
      </c>
      <c r="C24" s="16">
        <v>2</v>
      </c>
      <c r="D24" s="74" t="s">
        <v>154</v>
      </c>
      <c r="E24" s="43">
        <v>2</v>
      </c>
      <c r="F24" s="41"/>
    </row>
    <row r="25" spans="1:6" ht="42.1" customHeight="1" x14ac:dyDescent="0.3">
      <c r="A25" s="64" t="s">
        <v>94</v>
      </c>
      <c r="B25" s="16">
        <v>2</v>
      </c>
      <c r="C25" s="16">
        <v>2</v>
      </c>
      <c r="D25" s="74" t="s">
        <v>155</v>
      </c>
      <c r="E25" s="43">
        <v>2</v>
      </c>
      <c r="F25" s="41"/>
    </row>
    <row r="26" spans="1:6" ht="59.55" customHeight="1" x14ac:dyDescent="0.3">
      <c r="A26" s="64" t="s">
        <v>95</v>
      </c>
      <c r="B26" s="16">
        <v>2</v>
      </c>
      <c r="C26" s="17">
        <v>1</v>
      </c>
      <c r="D26" s="74" t="s">
        <v>156</v>
      </c>
      <c r="E26" s="43">
        <v>1</v>
      </c>
      <c r="F26" s="43"/>
    </row>
    <row r="27" spans="1:6" ht="28.6" customHeight="1" x14ac:dyDescent="0.3">
      <c r="A27" s="65" t="s">
        <v>59</v>
      </c>
      <c r="B27" s="23">
        <f>SUM(B28:B31)</f>
        <v>8</v>
      </c>
      <c r="C27" s="36">
        <f>SUM(C28:C31)</f>
        <v>8</v>
      </c>
      <c r="D27" s="41"/>
      <c r="E27" s="36">
        <f>SUM(E28:E31)</f>
        <v>8</v>
      </c>
      <c r="F27" s="41"/>
    </row>
    <row r="28" spans="1:6" ht="56.25" customHeight="1" x14ac:dyDescent="0.3">
      <c r="A28" s="64" t="s">
        <v>96</v>
      </c>
      <c r="B28" s="16">
        <v>2</v>
      </c>
      <c r="C28" s="17">
        <v>2</v>
      </c>
      <c r="D28" s="83" t="s">
        <v>166</v>
      </c>
      <c r="E28" s="43">
        <v>2</v>
      </c>
      <c r="F28" s="42"/>
    </row>
    <row r="29" spans="1:6" ht="78.25" customHeight="1" x14ac:dyDescent="0.3">
      <c r="A29" s="64" t="s">
        <v>60</v>
      </c>
      <c r="B29" s="16">
        <v>2</v>
      </c>
      <c r="C29" s="16">
        <v>2</v>
      </c>
      <c r="D29" s="42"/>
      <c r="E29" s="43">
        <v>2</v>
      </c>
      <c r="F29" s="41"/>
    </row>
    <row r="30" spans="1:6" ht="44.35" customHeight="1" x14ac:dyDescent="0.3">
      <c r="A30" s="64" t="s">
        <v>61</v>
      </c>
      <c r="B30" s="16">
        <v>2</v>
      </c>
      <c r="C30" s="16">
        <v>2</v>
      </c>
      <c r="D30" s="42"/>
      <c r="E30" s="43">
        <v>2</v>
      </c>
      <c r="F30" s="41"/>
    </row>
    <row r="31" spans="1:6" ht="78.95" customHeight="1" x14ac:dyDescent="0.3">
      <c r="A31" s="64" t="s">
        <v>62</v>
      </c>
      <c r="B31" s="16">
        <v>2</v>
      </c>
      <c r="C31" s="16">
        <v>2</v>
      </c>
      <c r="D31" s="74" t="s">
        <v>157</v>
      </c>
      <c r="E31" s="43">
        <v>2</v>
      </c>
      <c r="F31" s="41"/>
    </row>
    <row r="32" spans="1:6" ht="21.85" customHeight="1" x14ac:dyDescent="0.3">
      <c r="A32" s="65" t="s">
        <v>63</v>
      </c>
      <c r="B32" s="23">
        <f>SUM(B33:B37)</f>
        <v>10</v>
      </c>
      <c r="C32" s="36">
        <f>SUM(C33:C37)</f>
        <v>8</v>
      </c>
      <c r="D32" s="41"/>
      <c r="E32" s="36">
        <f>SUM(E33:E37)</f>
        <v>8</v>
      </c>
      <c r="F32" s="41"/>
    </row>
    <row r="33" spans="1:8" ht="40.15" customHeight="1" x14ac:dyDescent="0.3">
      <c r="A33" s="64" t="s">
        <v>97</v>
      </c>
      <c r="B33" s="16">
        <v>2</v>
      </c>
      <c r="C33" s="16">
        <v>2</v>
      </c>
      <c r="D33" s="41"/>
      <c r="E33" s="43">
        <v>2</v>
      </c>
      <c r="F33" s="41"/>
    </row>
    <row r="34" spans="1:8" ht="111.5" customHeight="1" x14ac:dyDescent="0.3">
      <c r="A34" s="64" t="s">
        <v>98</v>
      </c>
      <c r="B34" s="16">
        <v>2</v>
      </c>
      <c r="C34" s="16">
        <v>2</v>
      </c>
      <c r="D34" s="74" t="s">
        <v>158</v>
      </c>
      <c r="E34" s="43">
        <v>2</v>
      </c>
      <c r="F34" s="41"/>
    </row>
    <row r="35" spans="1:8" ht="63" customHeight="1" x14ac:dyDescent="0.3">
      <c r="A35" s="64" t="s">
        <v>99</v>
      </c>
      <c r="B35" s="16">
        <v>2</v>
      </c>
      <c r="C35" s="16">
        <v>2</v>
      </c>
      <c r="D35" s="74" t="s">
        <v>123</v>
      </c>
      <c r="E35" s="43">
        <v>2</v>
      </c>
      <c r="F35" s="41"/>
    </row>
    <row r="36" spans="1:8" ht="65.099999999999994" customHeight="1" x14ac:dyDescent="0.3">
      <c r="A36" s="64" t="s">
        <v>100</v>
      </c>
      <c r="B36" s="16">
        <v>2</v>
      </c>
      <c r="C36" s="16">
        <v>2</v>
      </c>
      <c r="D36" s="41"/>
      <c r="E36" s="43">
        <v>2</v>
      </c>
      <c r="F36" s="41"/>
    </row>
    <row r="37" spans="1:8" ht="67.849999999999994" customHeight="1" x14ac:dyDescent="0.3">
      <c r="A37" s="64" t="s">
        <v>50</v>
      </c>
      <c r="B37" s="20">
        <v>2</v>
      </c>
      <c r="C37" s="16">
        <v>0</v>
      </c>
      <c r="D37" s="41"/>
      <c r="E37" s="43">
        <v>0</v>
      </c>
      <c r="F37" s="41"/>
    </row>
    <row r="38" spans="1:8" ht="32.549999999999997" customHeight="1" x14ac:dyDescent="0.3">
      <c r="A38" s="65" t="s">
        <v>64</v>
      </c>
      <c r="B38" s="23">
        <f>SUM(B39:B43)</f>
        <v>10</v>
      </c>
      <c r="C38" s="36">
        <f>SUM(C39:C43)</f>
        <v>9</v>
      </c>
      <c r="D38" s="41"/>
      <c r="E38" s="36">
        <f>SUM(E39:E43)</f>
        <v>9</v>
      </c>
      <c r="F38" s="41"/>
      <c r="H38" s="18"/>
    </row>
    <row r="39" spans="1:8" ht="57.5" customHeight="1" x14ac:dyDescent="0.3">
      <c r="A39" s="64" t="s">
        <v>101</v>
      </c>
      <c r="B39" s="10">
        <v>2</v>
      </c>
      <c r="C39" s="10">
        <v>2</v>
      </c>
      <c r="D39" s="46"/>
      <c r="E39" s="47">
        <v>2</v>
      </c>
      <c r="F39" s="47"/>
    </row>
    <row r="40" spans="1:8" ht="51.25" customHeight="1" x14ac:dyDescent="0.3">
      <c r="A40" s="64" t="s">
        <v>102</v>
      </c>
      <c r="B40" s="10">
        <v>2</v>
      </c>
      <c r="C40" s="10">
        <v>1</v>
      </c>
      <c r="D40" s="46"/>
      <c r="E40" s="47">
        <v>1</v>
      </c>
      <c r="F40" s="74" t="s">
        <v>167</v>
      </c>
    </row>
    <row r="41" spans="1:8" ht="54" customHeight="1" x14ac:dyDescent="0.3">
      <c r="A41" s="64" t="s">
        <v>103</v>
      </c>
      <c r="B41" s="10">
        <v>2</v>
      </c>
      <c r="C41" s="10">
        <v>2</v>
      </c>
      <c r="D41" s="74" t="s">
        <v>159</v>
      </c>
      <c r="E41" s="47">
        <v>2</v>
      </c>
      <c r="F41" s="42"/>
    </row>
    <row r="42" spans="1:8" ht="58.15" customHeight="1" x14ac:dyDescent="0.3">
      <c r="A42" s="64" t="s">
        <v>106</v>
      </c>
      <c r="B42" s="10">
        <v>2</v>
      </c>
      <c r="C42" s="10">
        <v>2</v>
      </c>
      <c r="D42" s="46"/>
      <c r="E42" s="47">
        <v>2</v>
      </c>
      <c r="F42" s="47"/>
    </row>
    <row r="43" spans="1:8" ht="78.25" customHeight="1" x14ac:dyDescent="0.3">
      <c r="A43" s="64" t="s">
        <v>107</v>
      </c>
      <c r="B43" s="10">
        <v>2</v>
      </c>
      <c r="C43" s="10">
        <v>2</v>
      </c>
      <c r="D43" s="74" t="s">
        <v>160</v>
      </c>
      <c r="E43" s="47">
        <v>2</v>
      </c>
      <c r="F43" s="42" t="s">
        <v>110</v>
      </c>
    </row>
    <row r="44" spans="1:8" ht="24.1" customHeight="1" x14ac:dyDescent="0.3">
      <c r="A44" s="65" t="s">
        <v>65</v>
      </c>
      <c r="B44" s="23">
        <f>SUM(B45:B48)</f>
        <v>8</v>
      </c>
      <c r="C44" s="36">
        <f>SUM(C45:C48)</f>
        <v>7</v>
      </c>
      <c r="D44" s="41"/>
      <c r="E44" s="36">
        <f>SUM(E45:E48)</f>
        <v>7</v>
      </c>
      <c r="F44" s="41"/>
    </row>
    <row r="45" spans="1:8" ht="80.349999999999994" customHeight="1" x14ac:dyDescent="0.3">
      <c r="A45" s="64" t="s">
        <v>66</v>
      </c>
      <c r="B45" s="10">
        <v>2</v>
      </c>
      <c r="C45" s="10">
        <v>1</v>
      </c>
      <c r="D45" s="46"/>
      <c r="E45" s="47">
        <v>1</v>
      </c>
      <c r="F45" s="96" t="s">
        <v>267</v>
      </c>
    </row>
    <row r="46" spans="1:8" ht="46.4" customHeight="1" x14ac:dyDescent="0.3">
      <c r="A46" s="64" t="s">
        <v>108</v>
      </c>
      <c r="B46" s="10">
        <v>2</v>
      </c>
      <c r="C46" s="10">
        <v>2</v>
      </c>
      <c r="D46" s="74" t="s">
        <v>161</v>
      </c>
      <c r="E46" s="47">
        <v>2</v>
      </c>
      <c r="F46" s="42" t="s">
        <v>109</v>
      </c>
      <c r="H46" s="18"/>
    </row>
    <row r="47" spans="1:8" ht="41.55" customHeight="1" x14ac:dyDescent="0.3">
      <c r="A47" s="64" t="s">
        <v>111</v>
      </c>
      <c r="B47" s="10">
        <v>2</v>
      </c>
      <c r="C47" s="10">
        <v>2</v>
      </c>
      <c r="D47" s="46"/>
      <c r="E47" s="47">
        <v>2</v>
      </c>
      <c r="F47" s="47"/>
    </row>
    <row r="48" spans="1:8" ht="38.950000000000003" customHeight="1" x14ac:dyDescent="0.3">
      <c r="A48" s="64" t="s">
        <v>112</v>
      </c>
      <c r="B48" s="10">
        <v>2</v>
      </c>
      <c r="C48" s="10">
        <v>2</v>
      </c>
      <c r="D48" s="46"/>
      <c r="E48" s="47">
        <v>2</v>
      </c>
      <c r="F48" s="47"/>
    </row>
    <row r="49" spans="1:9" ht="27" customHeight="1" x14ac:dyDescent="0.3">
      <c r="A49" s="67" t="s">
        <v>124</v>
      </c>
      <c r="B49" s="31">
        <f>SUM(B50:B54)</f>
        <v>10</v>
      </c>
      <c r="C49" s="37">
        <f>SUM(C50:C54)</f>
        <v>8</v>
      </c>
      <c r="D49" s="46"/>
      <c r="E49" s="37">
        <f>SUM(E50:E54)</f>
        <v>8</v>
      </c>
      <c r="F49" s="47"/>
    </row>
    <row r="50" spans="1:9" ht="61.65" customHeight="1" x14ac:dyDescent="0.3">
      <c r="A50" s="64" t="s">
        <v>113</v>
      </c>
      <c r="B50" s="10">
        <v>2</v>
      </c>
      <c r="C50" s="10">
        <v>2</v>
      </c>
      <c r="D50" s="74" t="s">
        <v>41</v>
      </c>
      <c r="E50" s="47">
        <v>2</v>
      </c>
      <c r="F50" s="42" t="s">
        <v>114</v>
      </c>
    </row>
    <row r="51" spans="1:9" ht="46.4" customHeight="1" x14ac:dyDescent="0.3">
      <c r="A51" s="64" t="s">
        <v>115</v>
      </c>
      <c r="B51" s="10">
        <v>2</v>
      </c>
      <c r="C51" s="10">
        <v>2</v>
      </c>
      <c r="D51" s="74" t="s">
        <v>116</v>
      </c>
      <c r="E51" s="47">
        <v>2</v>
      </c>
      <c r="F51" s="85" t="s">
        <v>168</v>
      </c>
    </row>
    <row r="52" spans="1:9" ht="57.85" customHeight="1" x14ac:dyDescent="0.3">
      <c r="A52" s="64" t="s">
        <v>134</v>
      </c>
      <c r="B52" s="10">
        <v>2</v>
      </c>
      <c r="C52" s="10">
        <v>0</v>
      </c>
      <c r="D52" s="50"/>
      <c r="E52" s="51">
        <v>0</v>
      </c>
      <c r="F52" s="81"/>
    </row>
    <row r="53" spans="1:9" ht="55.4" customHeight="1" x14ac:dyDescent="0.3">
      <c r="A53" s="64" t="s">
        <v>117</v>
      </c>
      <c r="B53" s="10">
        <v>2</v>
      </c>
      <c r="C53" s="10">
        <v>2</v>
      </c>
      <c r="D53" s="50"/>
      <c r="E53" s="51">
        <v>2</v>
      </c>
      <c r="F53" s="41"/>
    </row>
    <row r="54" spans="1:9" ht="106.65" customHeight="1" x14ac:dyDescent="0.3">
      <c r="A54" s="64" t="s">
        <v>118</v>
      </c>
      <c r="B54" s="10">
        <v>2</v>
      </c>
      <c r="C54" s="10">
        <v>2</v>
      </c>
      <c r="D54" s="48"/>
      <c r="E54" s="47">
        <v>2</v>
      </c>
      <c r="F54" s="84" t="s">
        <v>169</v>
      </c>
      <c r="H54" s="18"/>
      <c r="I54" s="18"/>
    </row>
    <row r="55" spans="1:9" ht="23.2" customHeight="1" x14ac:dyDescent="0.3">
      <c r="A55" s="68" t="s">
        <v>34</v>
      </c>
      <c r="B55" s="6">
        <f>B56+B59</f>
        <v>10</v>
      </c>
      <c r="C55" s="6">
        <f>C56+C59</f>
        <v>6</v>
      </c>
      <c r="D55" s="46"/>
      <c r="E55" s="6">
        <f>E56+E59</f>
        <v>6</v>
      </c>
      <c r="F55" s="47"/>
      <c r="H55" s="18"/>
      <c r="I55" s="18"/>
    </row>
    <row r="56" spans="1:9" ht="23.2" customHeight="1" x14ac:dyDescent="0.3">
      <c r="A56" s="68" t="s">
        <v>67</v>
      </c>
      <c r="B56" s="31">
        <f>SUM(B57:B58)</f>
        <v>4</v>
      </c>
      <c r="C56" s="37">
        <f>SUM(C57:C58)</f>
        <v>2</v>
      </c>
      <c r="D56" s="46"/>
      <c r="E56" s="37">
        <f>SUM(E57:E58)</f>
        <v>2</v>
      </c>
      <c r="F56" s="47"/>
      <c r="H56" s="18"/>
      <c r="I56" s="18"/>
    </row>
    <row r="57" spans="1:9" ht="78.95" customHeight="1" x14ac:dyDescent="0.3">
      <c r="A57" s="64" t="s">
        <v>119</v>
      </c>
      <c r="B57" s="10">
        <v>2</v>
      </c>
      <c r="C57" s="10">
        <v>2</v>
      </c>
      <c r="D57" s="74" t="s">
        <v>162</v>
      </c>
      <c r="E57" s="51">
        <v>2</v>
      </c>
      <c r="F57" s="42"/>
      <c r="H57" s="18"/>
      <c r="I57" s="18"/>
    </row>
    <row r="58" spans="1:9" ht="58.15" customHeight="1" x14ac:dyDescent="0.3">
      <c r="A58" s="64" t="s">
        <v>46</v>
      </c>
      <c r="B58" s="10">
        <v>2</v>
      </c>
      <c r="C58" s="10">
        <v>0</v>
      </c>
      <c r="D58" s="48"/>
      <c r="E58" s="51">
        <v>0</v>
      </c>
      <c r="F58" s="97" t="s">
        <v>268</v>
      </c>
      <c r="H58" s="18"/>
      <c r="I58" s="18"/>
    </row>
    <row r="59" spans="1:9" ht="27" customHeight="1" x14ac:dyDescent="0.3">
      <c r="A59" s="68" t="s">
        <v>68</v>
      </c>
      <c r="B59" s="31">
        <f>SUM(B60:B62)</f>
        <v>6</v>
      </c>
      <c r="C59" s="37">
        <f>SUM(C60:C62)</f>
        <v>4</v>
      </c>
      <c r="D59" s="46"/>
      <c r="E59" s="49">
        <f>SUM(E60:E62)</f>
        <v>4</v>
      </c>
      <c r="F59" s="47"/>
      <c r="H59" s="18"/>
      <c r="I59" s="18"/>
    </row>
    <row r="60" spans="1:9" ht="49.15" customHeight="1" x14ac:dyDescent="0.3">
      <c r="A60" s="64" t="s">
        <v>69</v>
      </c>
      <c r="B60" s="10">
        <v>2</v>
      </c>
      <c r="C60" s="10">
        <v>1</v>
      </c>
      <c r="D60" s="74"/>
      <c r="E60" s="51">
        <v>1</v>
      </c>
      <c r="F60" s="42"/>
    </row>
    <row r="61" spans="1:9" ht="69.25" x14ac:dyDescent="0.3">
      <c r="A61" s="64" t="s">
        <v>121</v>
      </c>
      <c r="B61" s="10">
        <v>2</v>
      </c>
      <c r="C61" s="10">
        <v>2</v>
      </c>
      <c r="D61" s="46"/>
      <c r="E61" s="47">
        <v>2</v>
      </c>
      <c r="F61" s="47"/>
    </row>
    <row r="62" spans="1:9" ht="54" customHeight="1" x14ac:dyDescent="0.3">
      <c r="A62" s="64" t="s">
        <v>122</v>
      </c>
      <c r="B62" s="10">
        <v>2</v>
      </c>
      <c r="C62" s="10">
        <v>1</v>
      </c>
      <c r="D62" s="46"/>
      <c r="E62" s="47">
        <v>1</v>
      </c>
      <c r="F62" s="97" t="s">
        <v>222</v>
      </c>
    </row>
    <row r="63" spans="1:9" ht="21.85" customHeight="1" x14ac:dyDescent="0.3">
      <c r="A63" s="69" t="s">
        <v>5</v>
      </c>
      <c r="B63" s="6">
        <f>B14+B21+B55</f>
        <v>72</v>
      </c>
      <c r="C63" s="6">
        <f>C14+C21+C55</f>
        <v>60</v>
      </c>
      <c r="D63" s="44"/>
      <c r="E63" s="6">
        <f>E14+E21+E55</f>
        <v>60</v>
      </c>
      <c r="F63" s="44"/>
    </row>
    <row r="64" spans="1:9" ht="21.85" customHeight="1" x14ac:dyDescent="0.3">
      <c r="A64" s="70" t="s">
        <v>6</v>
      </c>
      <c r="B64" s="16"/>
      <c r="C64" s="102">
        <f>ROUND(C63/B63*100,0)</f>
        <v>83</v>
      </c>
      <c r="D64" s="102"/>
      <c r="E64" s="102">
        <f>ROUND(E63/B63*100,0)</f>
        <v>83</v>
      </c>
      <c r="F64" s="102"/>
    </row>
    <row r="65" spans="1:6" ht="27" customHeight="1" x14ac:dyDescent="0.3">
      <c r="A65" s="70" t="s">
        <v>7</v>
      </c>
      <c r="B65" s="10"/>
      <c r="C65" s="104" t="str">
        <f>IF(AND(AND(C16=2,C23=2),C64&gt;=80),"Loại A",IF(AND(AND(C16=2,C23=2),C64&gt;=65),"Loại B",IF(AND(AND(C16=2,C23=2),C64&gt;=50),"Loại C",IF(AND(AND(C16=2,C23=2),C64&lt;50),"Không đạt chuẩn",IF(OR(C16&lt;2,C23&lt;2),"Không đạt chuẩn")))))</f>
        <v>Không đạt chuẩn</v>
      </c>
      <c r="D65" s="104"/>
      <c r="E65" s="104" t="str">
        <f>IF(AND(AND(E16=2,E23=2),E64&gt;=80),"Loại A",IF(AND(AND(E16=2,E23=2),E64&gt;=65),"Loại B",IF(AND(AND(E16=2,E23=2),E64&gt;=50),"Loại C",IF(AND(AND(E16=2,E23=2),E64&lt;50),"Không đạt chuẩn",IF(OR(E16&lt;2,E23&lt;2),"Không đạt chuẩn")))))</f>
        <v>Không đạt chuẩn</v>
      </c>
      <c r="F65" s="104"/>
    </row>
    <row r="66" spans="1:6" ht="11.95" customHeight="1" x14ac:dyDescent="0.3">
      <c r="A66" s="71"/>
    </row>
    <row r="67" spans="1:6" x14ac:dyDescent="0.3">
      <c r="A67" s="72" t="s">
        <v>136</v>
      </c>
      <c r="D67" s="103" t="s">
        <v>137</v>
      </c>
      <c r="E67" s="103"/>
      <c r="F67" s="103"/>
    </row>
    <row r="68" spans="1:6" x14ac:dyDescent="0.3">
      <c r="A68" s="73" t="s">
        <v>8</v>
      </c>
      <c r="D68" s="105" t="s">
        <v>9</v>
      </c>
      <c r="E68" s="105"/>
      <c r="F68" s="105"/>
    </row>
    <row r="69" spans="1:6" x14ac:dyDescent="0.3">
      <c r="A69" s="72" t="s">
        <v>10</v>
      </c>
      <c r="D69" s="103" t="s">
        <v>10</v>
      </c>
      <c r="E69" s="103"/>
      <c r="F69" s="103"/>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5" priority="8" stopIfTrue="1" operator="equal">
      <formula>0</formula>
    </cfRule>
  </conditionalFormatting>
  <conditionalFormatting sqref="E44 E14:E38">
    <cfRule type="cellIs" dxfId="24" priority="7" stopIfTrue="1" operator="equal">
      <formula>1</formula>
    </cfRule>
  </conditionalFormatting>
  <conditionalFormatting sqref="B49:C62 E49:E62">
    <cfRule type="cellIs" dxfId="23" priority="6" stopIfTrue="1" operator="equal">
      <formula>0</formula>
    </cfRule>
  </conditionalFormatting>
  <conditionalFormatting sqref="E49:E62">
    <cfRule type="cellIs" dxfId="22" priority="5" stopIfTrue="1" operator="equal">
      <formula>1</formula>
    </cfRule>
  </conditionalFormatting>
  <conditionalFormatting sqref="E45:E48 B45:C48">
    <cfRule type="cellIs" dxfId="21" priority="4" stopIfTrue="1" operator="equal">
      <formula>0</formula>
    </cfRule>
  </conditionalFormatting>
  <conditionalFormatting sqref="E45:E48">
    <cfRule type="cellIs" dxfId="20" priority="3" stopIfTrue="1" operator="equal">
      <formula>1</formula>
    </cfRule>
  </conditionalFormatting>
  <conditionalFormatting sqref="E39:E43 B39:C43">
    <cfRule type="cellIs" dxfId="19" priority="2" stopIfTrue="1" operator="equal">
      <formula>0</formula>
    </cfRule>
  </conditionalFormatting>
  <conditionalFormatting sqref="E39:E43">
    <cfRule type="cellIs" dxfId="18"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4"/>
  <sheetViews>
    <sheetView workbookViewId="0">
      <selection activeCell="E14" sqref="E14"/>
    </sheetView>
  </sheetViews>
  <sheetFormatPr defaultRowHeight="17.350000000000001" x14ac:dyDescent="0.3"/>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7" width="0" style="5" hidden="1" customWidth="1"/>
    <col min="8" max="16384" width="8.88671875" style="5"/>
  </cols>
  <sheetData>
    <row r="2" spans="1:7" ht="51.95" x14ac:dyDescent="0.3">
      <c r="A2" s="58" t="s">
        <v>199</v>
      </c>
      <c r="B2" s="3"/>
      <c r="D2" s="98" t="s">
        <v>11</v>
      </c>
      <c r="E2" s="98"/>
      <c r="F2" s="98"/>
    </row>
    <row r="3" spans="1:7" x14ac:dyDescent="0.3">
      <c r="A3" s="59"/>
      <c r="B3" s="2"/>
    </row>
    <row r="4" spans="1:7" ht="18" x14ac:dyDescent="0.3">
      <c r="A4" s="99" t="s">
        <v>200</v>
      </c>
      <c r="B4" s="100"/>
      <c r="C4" s="100"/>
      <c r="D4" s="100"/>
      <c r="E4" s="100"/>
      <c r="F4" s="100"/>
    </row>
    <row r="5" spans="1:7" ht="18" x14ac:dyDescent="0.3">
      <c r="A5" s="60"/>
    </row>
    <row r="6" spans="1:7" ht="18.7" x14ac:dyDescent="0.3">
      <c r="A6" s="61" t="s">
        <v>201</v>
      </c>
    </row>
    <row r="7" spans="1:7" ht="18" x14ac:dyDescent="0.3">
      <c r="A7" s="61" t="s">
        <v>202</v>
      </c>
    </row>
    <row r="8" spans="1:7" ht="18.7" x14ac:dyDescent="0.3">
      <c r="A8" s="61" t="s">
        <v>203</v>
      </c>
    </row>
    <row r="9" spans="1:7" ht="18" x14ac:dyDescent="0.3">
      <c r="A9" s="61" t="s">
        <v>204</v>
      </c>
    </row>
    <row r="10" spans="1:7" ht="18" x14ac:dyDescent="0.3">
      <c r="A10" s="61" t="s">
        <v>205</v>
      </c>
    </row>
    <row r="11" spans="1:7" x14ac:dyDescent="0.3">
      <c r="A11" s="62"/>
    </row>
    <row r="12" spans="1:7" x14ac:dyDescent="0.3">
      <c r="A12" s="101" t="s">
        <v>0</v>
      </c>
      <c r="B12" s="102" t="s">
        <v>1</v>
      </c>
      <c r="C12" s="102" t="s">
        <v>12</v>
      </c>
      <c r="D12" s="102"/>
      <c r="E12" s="102" t="s">
        <v>2</v>
      </c>
      <c r="F12" s="102"/>
    </row>
    <row r="13" spans="1:7" ht="54" x14ac:dyDescent="0.3">
      <c r="A13" s="101"/>
      <c r="B13" s="102"/>
      <c r="C13" s="15" t="s">
        <v>3</v>
      </c>
      <c r="D13" s="15" t="s">
        <v>4</v>
      </c>
      <c r="E13" s="19" t="s">
        <v>3</v>
      </c>
      <c r="F13" s="15" t="s">
        <v>4</v>
      </c>
    </row>
    <row r="14" spans="1:7" x14ac:dyDescent="0.3">
      <c r="A14" s="63" t="s">
        <v>13</v>
      </c>
      <c r="B14" s="6">
        <f>B15+B18</f>
        <v>8</v>
      </c>
      <c r="C14" s="6">
        <f>C15+C18</f>
        <v>7</v>
      </c>
      <c r="D14" s="16"/>
      <c r="E14" s="6">
        <f>E15+E18</f>
        <v>7</v>
      </c>
      <c r="F14" s="16"/>
      <c r="G14" s="5">
        <v>7</v>
      </c>
    </row>
    <row r="15" spans="1:7" x14ac:dyDescent="0.3">
      <c r="A15" s="63" t="s">
        <v>14</v>
      </c>
      <c r="B15" s="76">
        <f>SUM(B16:B17)</f>
        <v>4</v>
      </c>
      <c r="C15" s="76">
        <f>SUM(C16:C17)</f>
        <v>3</v>
      </c>
      <c r="D15" s="41"/>
      <c r="E15" s="76">
        <f>SUM(E16:E17)</f>
        <v>3</v>
      </c>
      <c r="F15" s="41"/>
      <c r="G15" s="5">
        <v>3</v>
      </c>
    </row>
    <row r="16" spans="1:7" ht="34.65" x14ac:dyDescent="0.3">
      <c r="A16" s="64" t="s">
        <v>90</v>
      </c>
      <c r="B16" s="16">
        <v>2</v>
      </c>
      <c r="C16" s="16">
        <v>2</v>
      </c>
      <c r="D16" s="85" t="s">
        <v>180</v>
      </c>
      <c r="E16" s="43">
        <v>2</v>
      </c>
      <c r="F16" s="41"/>
      <c r="G16" s="5">
        <v>2</v>
      </c>
    </row>
    <row r="17" spans="1:7" ht="34.65" x14ac:dyDescent="0.3">
      <c r="A17" s="64" t="s">
        <v>91</v>
      </c>
      <c r="B17" s="16">
        <v>2</v>
      </c>
      <c r="C17" s="16">
        <v>1</v>
      </c>
      <c r="D17" s="41"/>
      <c r="E17" s="43">
        <v>1</v>
      </c>
      <c r="F17" s="41" t="s">
        <v>181</v>
      </c>
      <c r="G17" s="5">
        <v>1</v>
      </c>
    </row>
    <row r="18" spans="1:7" x14ac:dyDescent="0.3">
      <c r="A18" s="65" t="s">
        <v>57</v>
      </c>
      <c r="B18" s="76">
        <f>SUM(B19:B20)</f>
        <v>4</v>
      </c>
      <c r="C18" s="76">
        <f>SUM(C19:C20)</f>
        <v>4</v>
      </c>
      <c r="D18" s="41"/>
      <c r="E18" s="76">
        <f>SUM(E19:E20)</f>
        <v>4</v>
      </c>
      <c r="F18" s="41"/>
      <c r="G18" s="5">
        <v>4</v>
      </c>
    </row>
    <row r="19" spans="1:7" ht="86.55" x14ac:dyDescent="0.3">
      <c r="A19" s="66" t="s">
        <v>71</v>
      </c>
      <c r="B19" s="16">
        <v>2</v>
      </c>
      <c r="C19" s="86">
        <v>2</v>
      </c>
      <c r="D19" s="85" t="s">
        <v>182</v>
      </c>
      <c r="E19" s="43">
        <v>2</v>
      </c>
      <c r="F19" s="41" t="s">
        <v>183</v>
      </c>
      <c r="G19" s="5">
        <v>2</v>
      </c>
    </row>
    <row r="20" spans="1:7" ht="86.55" x14ac:dyDescent="0.3">
      <c r="A20" s="64" t="s">
        <v>16</v>
      </c>
      <c r="B20" s="16">
        <v>2</v>
      </c>
      <c r="C20" s="16">
        <v>2</v>
      </c>
      <c r="D20" s="85" t="s">
        <v>184</v>
      </c>
      <c r="E20" s="43">
        <v>2</v>
      </c>
      <c r="F20" s="41"/>
      <c r="G20" s="5">
        <v>2</v>
      </c>
    </row>
    <row r="21" spans="1:7" x14ac:dyDescent="0.3">
      <c r="A21" s="65" t="s">
        <v>17</v>
      </c>
      <c r="B21" s="6">
        <f>B22+B27+B32+B38+B44+B49</f>
        <v>54</v>
      </c>
      <c r="C21" s="6">
        <f>C22+C27+C32+C38+C44+C49</f>
        <v>44</v>
      </c>
      <c r="D21" s="41"/>
      <c r="E21" s="6">
        <f>E22+E27+E32+E38+E44+E49</f>
        <v>44</v>
      </c>
      <c r="F21" s="41"/>
      <c r="G21" s="5">
        <v>45</v>
      </c>
    </row>
    <row r="22" spans="1:7" x14ac:dyDescent="0.3">
      <c r="A22" s="65" t="s">
        <v>58</v>
      </c>
      <c r="B22" s="76">
        <f>SUM(B23:B26)</f>
        <v>8</v>
      </c>
      <c r="C22" s="76">
        <f>SUM(C23:C26)</f>
        <v>6</v>
      </c>
      <c r="D22" s="41"/>
      <c r="E22" s="76">
        <f>SUM(E23:E26)</f>
        <v>5</v>
      </c>
      <c r="F22" s="41"/>
      <c r="G22" s="5">
        <v>6</v>
      </c>
    </row>
    <row r="23" spans="1:7" ht="34.65" x14ac:dyDescent="0.3">
      <c r="A23" s="64" t="s">
        <v>92</v>
      </c>
      <c r="B23" s="16">
        <v>2</v>
      </c>
      <c r="C23" s="16">
        <v>2</v>
      </c>
      <c r="D23" s="85" t="s">
        <v>185</v>
      </c>
      <c r="E23" s="43">
        <v>1</v>
      </c>
      <c r="F23" s="41" t="s">
        <v>186</v>
      </c>
      <c r="G23" s="5">
        <v>2</v>
      </c>
    </row>
    <row r="24" spans="1:7" ht="69.25" x14ac:dyDescent="0.3">
      <c r="A24" s="64" t="s">
        <v>93</v>
      </c>
      <c r="B24" s="16">
        <v>2</v>
      </c>
      <c r="C24" s="16">
        <v>2</v>
      </c>
      <c r="D24" s="87" t="s">
        <v>187</v>
      </c>
      <c r="E24" s="43">
        <v>2</v>
      </c>
      <c r="F24" s="41"/>
      <c r="G24" s="5">
        <v>2</v>
      </c>
    </row>
    <row r="25" spans="1:7" ht="34.65" x14ac:dyDescent="0.3">
      <c r="A25" s="64" t="s">
        <v>94</v>
      </c>
      <c r="B25" s="16">
        <v>2</v>
      </c>
      <c r="C25" s="16">
        <v>2</v>
      </c>
      <c r="D25" s="45" t="s">
        <v>188</v>
      </c>
      <c r="E25" s="43">
        <v>2</v>
      </c>
      <c r="F25" s="41" t="s">
        <v>189</v>
      </c>
      <c r="G25" s="5">
        <v>2</v>
      </c>
    </row>
    <row r="26" spans="1:7" ht="51.95" x14ac:dyDescent="0.3">
      <c r="A26" s="64" t="s">
        <v>95</v>
      </c>
      <c r="B26" s="16">
        <v>2</v>
      </c>
      <c r="C26" s="86">
        <v>0</v>
      </c>
      <c r="D26" s="41"/>
      <c r="E26" s="43">
        <v>0</v>
      </c>
      <c r="F26" s="43"/>
      <c r="G26" s="5">
        <v>0</v>
      </c>
    </row>
    <row r="27" spans="1:7" x14ac:dyDescent="0.3">
      <c r="A27" s="65" t="s">
        <v>59</v>
      </c>
      <c r="B27" s="76">
        <f>SUM(B28:B31)</f>
        <v>8</v>
      </c>
      <c r="C27" s="76">
        <f>SUM(C28:C31)</f>
        <v>6</v>
      </c>
      <c r="D27" s="41"/>
      <c r="E27" s="76">
        <f>SUM(E28:E31)</f>
        <v>8</v>
      </c>
      <c r="F27" s="41"/>
      <c r="G27" s="5">
        <v>7</v>
      </c>
    </row>
    <row r="28" spans="1:7" ht="65.8" x14ac:dyDescent="0.3">
      <c r="A28" s="64" t="s">
        <v>96</v>
      </c>
      <c r="B28" s="16">
        <v>2</v>
      </c>
      <c r="C28" s="17">
        <v>0</v>
      </c>
      <c r="D28" s="88"/>
      <c r="E28" s="43">
        <v>2</v>
      </c>
      <c r="F28" s="87" t="s">
        <v>190</v>
      </c>
      <c r="G28" s="5">
        <v>1</v>
      </c>
    </row>
    <row r="29" spans="1:7" ht="69.25" x14ac:dyDescent="0.3">
      <c r="A29" s="64" t="s">
        <v>60</v>
      </c>
      <c r="B29" s="16">
        <v>2</v>
      </c>
      <c r="C29" s="16">
        <v>2</v>
      </c>
      <c r="D29" s="42"/>
      <c r="E29" s="43">
        <v>2</v>
      </c>
      <c r="F29" s="41"/>
      <c r="G29" s="5">
        <v>2</v>
      </c>
    </row>
    <row r="30" spans="1:7" ht="34.65" x14ac:dyDescent="0.3">
      <c r="A30" s="64" t="s">
        <v>61</v>
      </c>
      <c r="B30" s="16">
        <v>2</v>
      </c>
      <c r="C30" s="16">
        <v>2</v>
      </c>
      <c r="D30" s="42" t="s">
        <v>20</v>
      </c>
      <c r="E30" s="43">
        <v>2</v>
      </c>
      <c r="F30" s="41"/>
      <c r="G30" s="5">
        <v>2</v>
      </c>
    </row>
    <row r="31" spans="1:7" ht="69.25" x14ac:dyDescent="0.3">
      <c r="A31" s="64" t="s">
        <v>62</v>
      </c>
      <c r="B31" s="16">
        <v>2</v>
      </c>
      <c r="C31" s="16">
        <v>2</v>
      </c>
      <c r="D31" s="88" t="s">
        <v>191</v>
      </c>
      <c r="E31" s="43">
        <v>2</v>
      </c>
      <c r="F31" s="41"/>
      <c r="G31" s="5">
        <v>2</v>
      </c>
    </row>
    <row r="32" spans="1:7" x14ac:dyDescent="0.3">
      <c r="A32" s="65" t="s">
        <v>63</v>
      </c>
      <c r="B32" s="76">
        <f>SUM(B33:B37)</f>
        <v>10</v>
      </c>
      <c r="C32" s="76">
        <f>SUM(C33:C37)</f>
        <v>8</v>
      </c>
      <c r="D32" s="41"/>
      <c r="E32" s="76">
        <f>SUM(E33:E37)</f>
        <v>8</v>
      </c>
      <c r="F32" s="41"/>
      <c r="G32" s="5">
        <v>8</v>
      </c>
    </row>
    <row r="33" spans="1:8" ht="34.65" x14ac:dyDescent="0.3">
      <c r="A33" s="64" t="s">
        <v>97</v>
      </c>
      <c r="B33" s="16">
        <v>2</v>
      </c>
      <c r="C33" s="16">
        <v>2</v>
      </c>
      <c r="D33" s="41"/>
      <c r="E33" s="43">
        <v>2</v>
      </c>
      <c r="F33" s="41"/>
      <c r="G33" s="5">
        <v>2</v>
      </c>
    </row>
    <row r="34" spans="1:8" ht="103.85" x14ac:dyDescent="0.3">
      <c r="A34" s="64" t="s">
        <v>98</v>
      </c>
      <c r="B34" s="16">
        <v>2</v>
      </c>
      <c r="C34" s="16">
        <v>2</v>
      </c>
      <c r="D34" s="45" t="s">
        <v>192</v>
      </c>
      <c r="E34" s="43">
        <v>2</v>
      </c>
      <c r="F34" s="41"/>
      <c r="G34" s="5">
        <v>2</v>
      </c>
    </row>
    <row r="35" spans="1:8" ht="51.95" x14ac:dyDescent="0.3">
      <c r="A35" s="64" t="s">
        <v>99</v>
      </c>
      <c r="B35" s="16">
        <v>2</v>
      </c>
      <c r="C35" s="16">
        <v>2</v>
      </c>
      <c r="D35" s="45"/>
      <c r="E35" s="43">
        <v>2</v>
      </c>
      <c r="F35" s="41"/>
      <c r="G35" s="5">
        <v>2</v>
      </c>
    </row>
    <row r="36" spans="1:8" ht="51.95" x14ac:dyDescent="0.3">
      <c r="A36" s="64" t="s">
        <v>100</v>
      </c>
      <c r="B36" s="16">
        <v>2</v>
      </c>
      <c r="C36" s="16">
        <v>2</v>
      </c>
      <c r="D36" s="41"/>
      <c r="E36" s="43">
        <v>2</v>
      </c>
      <c r="F36" s="41"/>
      <c r="G36" s="5">
        <v>2</v>
      </c>
    </row>
    <row r="37" spans="1:8" ht="51.95" x14ac:dyDescent="0.3">
      <c r="A37" s="64" t="s">
        <v>50</v>
      </c>
      <c r="B37" s="20">
        <v>2</v>
      </c>
      <c r="C37" s="16">
        <v>0</v>
      </c>
      <c r="D37" s="41"/>
      <c r="E37" s="43">
        <v>0</v>
      </c>
      <c r="F37" s="41" t="s">
        <v>193</v>
      </c>
      <c r="G37" s="5">
        <v>0</v>
      </c>
    </row>
    <row r="38" spans="1:8" x14ac:dyDescent="0.3">
      <c r="A38" s="65" t="s">
        <v>64</v>
      </c>
      <c r="B38" s="76">
        <f>SUM(B39:B43)</f>
        <v>10</v>
      </c>
      <c r="C38" s="76">
        <f>SUM(C39:C43)</f>
        <v>10</v>
      </c>
      <c r="D38" s="41"/>
      <c r="E38" s="76">
        <f>SUM(E39:E43)</f>
        <v>9</v>
      </c>
      <c r="F38" s="41"/>
      <c r="G38" s="5">
        <v>10</v>
      </c>
      <c r="H38" s="18"/>
    </row>
    <row r="39" spans="1:8" ht="51.95" x14ac:dyDescent="0.3">
      <c r="A39" s="64" t="s">
        <v>101</v>
      </c>
      <c r="B39" s="10">
        <v>2</v>
      </c>
      <c r="C39" s="10">
        <v>2</v>
      </c>
      <c r="D39" s="46"/>
      <c r="E39" s="47">
        <v>2</v>
      </c>
      <c r="F39" s="47"/>
      <c r="G39" s="5">
        <v>2</v>
      </c>
    </row>
    <row r="40" spans="1:8" ht="51.95" x14ac:dyDescent="0.3">
      <c r="A40" s="64" t="s">
        <v>102</v>
      </c>
      <c r="B40" s="10">
        <v>2</v>
      </c>
      <c r="C40" s="10">
        <v>2</v>
      </c>
      <c r="D40" s="46"/>
      <c r="E40" s="47">
        <v>1</v>
      </c>
      <c r="F40" s="47" t="s">
        <v>194</v>
      </c>
      <c r="G40" s="5">
        <v>2</v>
      </c>
    </row>
    <row r="41" spans="1:8" ht="51.95" x14ac:dyDescent="0.3">
      <c r="A41" s="64" t="s">
        <v>103</v>
      </c>
      <c r="B41" s="10">
        <v>2</v>
      </c>
      <c r="C41" s="10">
        <v>2</v>
      </c>
      <c r="D41" s="48"/>
      <c r="E41" s="47">
        <v>2</v>
      </c>
      <c r="F41" s="42"/>
      <c r="G41" s="5">
        <v>2</v>
      </c>
    </row>
    <row r="42" spans="1:8" ht="51.95" x14ac:dyDescent="0.3">
      <c r="A42" s="64" t="s">
        <v>106</v>
      </c>
      <c r="B42" s="10">
        <v>2</v>
      </c>
      <c r="C42" s="10">
        <v>2</v>
      </c>
      <c r="D42" s="46"/>
      <c r="E42" s="47">
        <v>2</v>
      </c>
      <c r="F42" s="47"/>
      <c r="G42" s="5">
        <v>2</v>
      </c>
    </row>
    <row r="43" spans="1:8" ht="69.25" x14ac:dyDescent="0.3">
      <c r="A43" s="64" t="s">
        <v>107</v>
      </c>
      <c r="B43" s="10">
        <v>2</v>
      </c>
      <c r="C43" s="10">
        <v>2</v>
      </c>
      <c r="D43" s="48"/>
      <c r="E43" s="47">
        <v>2</v>
      </c>
      <c r="F43" s="42"/>
      <c r="G43" s="5">
        <v>2</v>
      </c>
    </row>
    <row r="44" spans="1:8" x14ac:dyDescent="0.3">
      <c r="A44" s="65" t="s">
        <v>65</v>
      </c>
      <c r="B44" s="76">
        <f>SUM(B45:B48)</f>
        <v>8</v>
      </c>
      <c r="C44" s="76">
        <f>SUM(C45:C48)</f>
        <v>8</v>
      </c>
      <c r="D44" s="41"/>
      <c r="E44" s="76">
        <f>SUM(E45:E48)</f>
        <v>8</v>
      </c>
      <c r="F44" s="41"/>
      <c r="G44" s="5">
        <v>8</v>
      </c>
    </row>
    <row r="45" spans="1:8" ht="69.25" x14ac:dyDescent="0.3">
      <c r="A45" s="64" t="s">
        <v>66</v>
      </c>
      <c r="B45" s="10">
        <v>2</v>
      </c>
      <c r="C45" s="10">
        <v>2</v>
      </c>
      <c r="D45" s="46"/>
      <c r="E45" s="47">
        <v>2</v>
      </c>
      <c r="F45" s="47"/>
      <c r="G45" s="5">
        <v>2</v>
      </c>
    </row>
    <row r="46" spans="1:8" ht="34.65" x14ac:dyDescent="0.3">
      <c r="A46" s="64" t="s">
        <v>108</v>
      </c>
      <c r="B46" s="10">
        <v>2</v>
      </c>
      <c r="C46" s="10">
        <v>2</v>
      </c>
      <c r="D46" s="48"/>
      <c r="E46" s="47">
        <v>2</v>
      </c>
      <c r="F46" s="42"/>
      <c r="G46" s="5">
        <v>2</v>
      </c>
      <c r="H46" s="18"/>
    </row>
    <row r="47" spans="1:8" ht="34.65" x14ac:dyDescent="0.3">
      <c r="A47" s="64" t="s">
        <v>111</v>
      </c>
      <c r="B47" s="10">
        <v>2</v>
      </c>
      <c r="C47" s="10">
        <v>2</v>
      </c>
      <c r="D47" s="46"/>
      <c r="E47" s="47">
        <v>2</v>
      </c>
      <c r="F47" s="47"/>
      <c r="G47" s="5">
        <v>2</v>
      </c>
    </row>
    <row r="48" spans="1:8" ht="34.65" x14ac:dyDescent="0.3">
      <c r="A48" s="64" t="s">
        <v>112</v>
      </c>
      <c r="B48" s="10">
        <v>2</v>
      </c>
      <c r="C48" s="10">
        <v>2</v>
      </c>
      <c r="D48" s="46"/>
      <c r="E48" s="47">
        <v>2</v>
      </c>
      <c r="F48" s="47"/>
      <c r="G48" s="5">
        <v>2</v>
      </c>
    </row>
    <row r="49" spans="1:9" ht="27" customHeight="1" x14ac:dyDescent="0.3">
      <c r="A49" s="67" t="s">
        <v>124</v>
      </c>
      <c r="B49" s="78">
        <f>SUM(B50:B54)</f>
        <v>10</v>
      </c>
      <c r="C49" s="78">
        <f>SUM(C50:C54)</f>
        <v>6</v>
      </c>
      <c r="D49" s="46"/>
      <c r="E49" s="78">
        <f>SUM(E50:E54)</f>
        <v>6</v>
      </c>
      <c r="F49" s="47"/>
      <c r="G49" s="5">
        <v>6</v>
      </c>
    </row>
    <row r="50" spans="1:9" ht="51.95" x14ac:dyDescent="0.3">
      <c r="A50" s="64" t="s">
        <v>113</v>
      </c>
      <c r="B50" s="10">
        <v>2</v>
      </c>
      <c r="C50" s="10">
        <v>2</v>
      </c>
      <c r="D50" s="48" t="s">
        <v>41</v>
      </c>
      <c r="E50" s="47">
        <v>2</v>
      </c>
      <c r="F50" s="42" t="s">
        <v>114</v>
      </c>
      <c r="G50" s="5">
        <v>2</v>
      </c>
    </row>
    <row r="51" spans="1:9" ht="34.65" x14ac:dyDescent="0.3">
      <c r="A51" s="64" t="s">
        <v>115</v>
      </c>
      <c r="B51" s="10">
        <v>2</v>
      </c>
      <c r="C51" s="10">
        <v>2</v>
      </c>
      <c r="D51" s="48" t="s">
        <v>116</v>
      </c>
      <c r="E51" s="47">
        <v>2</v>
      </c>
      <c r="F51" s="42" t="s">
        <v>114</v>
      </c>
      <c r="G51" s="5">
        <v>2</v>
      </c>
    </row>
    <row r="52" spans="1:9" ht="57.85" customHeight="1" x14ac:dyDescent="0.3">
      <c r="A52" s="64" t="s">
        <v>134</v>
      </c>
      <c r="B52" s="10">
        <v>2</v>
      </c>
      <c r="C52" s="10">
        <v>0</v>
      </c>
      <c r="D52" s="50"/>
      <c r="E52" s="51">
        <v>0</v>
      </c>
      <c r="F52" s="41"/>
      <c r="G52" s="5">
        <v>0</v>
      </c>
    </row>
    <row r="53" spans="1:9" ht="47.8" customHeight="1" x14ac:dyDescent="0.3">
      <c r="A53" s="64" t="s">
        <v>117</v>
      </c>
      <c r="B53" s="10">
        <v>2</v>
      </c>
      <c r="C53" s="10">
        <v>1</v>
      </c>
      <c r="D53" s="50"/>
      <c r="E53" s="51">
        <v>1</v>
      </c>
      <c r="F53" s="41" t="s">
        <v>195</v>
      </c>
      <c r="G53" s="5">
        <v>1</v>
      </c>
    </row>
    <row r="54" spans="1:9" ht="104.55" customHeight="1" x14ac:dyDescent="0.3">
      <c r="A54" s="64" t="s">
        <v>118</v>
      </c>
      <c r="B54" s="10">
        <v>2</v>
      </c>
      <c r="C54" s="10">
        <v>1</v>
      </c>
      <c r="D54" s="48"/>
      <c r="E54" s="47">
        <v>1</v>
      </c>
      <c r="F54" s="47" t="s">
        <v>196</v>
      </c>
      <c r="G54" s="5">
        <v>1</v>
      </c>
      <c r="H54" s="18"/>
      <c r="I54" s="18"/>
    </row>
    <row r="55" spans="1:9" ht="23.4" customHeight="1" x14ac:dyDescent="0.3">
      <c r="A55" s="68" t="s">
        <v>34</v>
      </c>
      <c r="B55" s="6">
        <f>B56+B59</f>
        <v>10</v>
      </c>
      <c r="C55" s="6">
        <f>C56+C59</f>
        <v>7</v>
      </c>
      <c r="D55" s="46"/>
      <c r="E55" s="6">
        <f>E56+E59</f>
        <v>7</v>
      </c>
      <c r="F55" s="47"/>
      <c r="G55" s="5">
        <v>9</v>
      </c>
      <c r="H55" s="18"/>
      <c r="I55" s="18"/>
    </row>
    <row r="56" spans="1:9" ht="23.4" customHeight="1" x14ac:dyDescent="0.3">
      <c r="A56" s="68" t="s">
        <v>67</v>
      </c>
      <c r="B56" s="78">
        <f>SUM(B57:B58)</f>
        <v>4</v>
      </c>
      <c r="C56" s="78">
        <f>SUM(C57:C58)</f>
        <v>2</v>
      </c>
      <c r="D56" s="46"/>
      <c r="E56" s="78">
        <f>SUM(E57:E58)</f>
        <v>2</v>
      </c>
      <c r="F56" s="47"/>
      <c r="G56" s="5">
        <v>4</v>
      </c>
      <c r="H56" s="18"/>
      <c r="I56" s="18"/>
    </row>
    <row r="57" spans="1:9" ht="70.45" customHeight="1" x14ac:dyDescent="0.3">
      <c r="A57" s="64" t="s">
        <v>119</v>
      </c>
      <c r="B57" s="10">
        <v>2</v>
      </c>
      <c r="C57" s="10">
        <v>2</v>
      </c>
      <c r="D57" s="48"/>
      <c r="E57" s="51">
        <v>2</v>
      </c>
      <c r="F57" s="47" t="s">
        <v>109</v>
      </c>
      <c r="G57" s="5">
        <v>2</v>
      </c>
      <c r="H57" s="18"/>
      <c r="I57" s="18"/>
    </row>
    <row r="58" spans="1:9" ht="51.95" x14ac:dyDescent="0.3">
      <c r="A58" s="64" t="s">
        <v>46</v>
      </c>
      <c r="B58" s="10">
        <v>2</v>
      </c>
      <c r="C58" s="10">
        <v>0</v>
      </c>
      <c r="D58" s="48"/>
      <c r="E58" s="51">
        <v>0</v>
      </c>
      <c r="F58" s="47" t="s">
        <v>197</v>
      </c>
      <c r="G58" s="5">
        <v>2</v>
      </c>
      <c r="H58" s="18"/>
      <c r="I58" s="18"/>
    </row>
    <row r="59" spans="1:9" ht="27" customHeight="1" x14ac:dyDescent="0.3">
      <c r="A59" s="68" t="s">
        <v>68</v>
      </c>
      <c r="B59" s="78">
        <f>SUM(B60:B62)</f>
        <v>6</v>
      </c>
      <c r="C59" s="78">
        <f>SUM(C60:C62)</f>
        <v>5</v>
      </c>
      <c r="D59" s="46"/>
      <c r="E59" s="78">
        <f>SUM(E60:E62)</f>
        <v>5</v>
      </c>
      <c r="F59" s="47"/>
      <c r="G59" s="5">
        <v>5</v>
      </c>
      <c r="H59" s="18"/>
      <c r="I59" s="18"/>
    </row>
    <row r="60" spans="1:9" ht="34.65" x14ac:dyDescent="0.3">
      <c r="A60" s="64" t="s">
        <v>69</v>
      </c>
      <c r="B60" s="10">
        <v>2</v>
      </c>
      <c r="C60" s="10">
        <v>2</v>
      </c>
      <c r="D60" s="42"/>
      <c r="E60" s="51">
        <v>2</v>
      </c>
      <c r="F60" s="42"/>
      <c r="G60" s="5">
        <v>1</v>
      </c>
    </row>
    <row r="61" spans="1:9" ht="69.25" x14ac:dyDescent="0.3">
      <c r="A61" s="64" t="s">
        <v>121</v>
      </c>
      <c r="B61" s="10">
        <v>2</v>
      </c>
      <c r="C61" s="10">
        <v>2</v>
      </c>
      <c r="D61" s="46"/>
      <c r="E61" s="47">
        <v>2</v>
      </c>
      <c r="F61" s="47"/>
      <c r="G61" s="5">
        <v>2</v>
      </c>
    </row>
    <row r="62" spans="1:9" ht="54" customHeight="1" x14ac:dyDescent="0.3">
      <c r="A62" s="64" t="s">
        <v>122</v>
      </c>
      <c r="B62" s="10">
        <v>2</v>
      </c>
      <c r="C62" s="10">
        <v>1</v>
      </c>
      <c r="D62" s="46"/>
      <c r="E62" s="47">
        <v>1</v>
      </c>
      <c r="F62" s="47" t="s">
        <v>198</v>
      </c>
      <c r="G62" s="5">
        <v>2</v>
      </c>
    </row>
    <row r="63" spans="1:9" ht="21.85" customHeight="1" x14ac:dyDescent="0.3">
      <c r="A63" s="75" t="s">
        <v>5</v>
      </c>
      <c r="B63" s="6">
        <f>B14+B21+B55</f>
        <v>72</v>
      </c>
      <c r="C63" s="6">
        <f>C14+C21+C55</f>
        <v>58</v>
      </c>
      <c r="D63" s="44"/>
      <c r="E63" s="6">
        <f>E14+E21+E55</f>
        <v>58</v>
      </c>
      <c r="F63" s="44"/>
    </row>
    <row r="64" spans="1:9" ht="21.85" customHeight="1" x14ac:dyDescent="0.3">
      <c r="A64" s="70" t="s">
        <v>6</v>
      </c>
      <c r="B64" s="16"/>
      <c r="C64" s="102">
        <f>ROUND(C63/B63*100,0)</f>
        <v>81</v>
      </c>
      <c r="D64" s="102"/>
      <c r="E64" s="102">
        <f>ROUND(E63/B63*100,0)</f>
        <v>81</v>
      </c>
      <c r="F64" s="102"/>
    </row>
    <row r="65" spans="1:6" x14ac:dyDescent="0.3">
      <c r="A65" s="70" t="s">
        <v>7</v>
      </c>
      <c r="B65" s="10"/>
      <c r="C65" s="104" t="str">
        <f>IF(AND(AND(C16=2,C23=2),C64&gt;=80),"Loại A",IF(AND(AND(C16=2,C23=2),C64&gt;=65),"Loại B",IF(AND(AND(C16=2,C23=2),C64&gt;=50),"Loại C",IF(AND(AND(C16=2,C23=2),C64&lt;50),"Không đạt chuẩn",IF(OR(C16&lt;2,C23&lt;2),"Không đạt chuẩn")))))</f>
        <v>Loại A</v>
      </c>
      <c r="D65" s="104"/>
      <c r="E65" s="104" t="str">
        <f>IF(AND(AND(E16=2,E23=2),E64&gt;=80),"Loại A",IF(AND(AND(E16=2,E23=2),E64&gt;=65),"Loại B",IF(AND(AND(E16=2,E23=2),E64&gt;=50),"Loại C",IF(AND(AND(E16=2,E23=2),E64&lt;50),"Không đạt chuẩn",IF(OR(E16&lt;2,E23&lt;2),"Không đạt chuẩn")))))</f>
        <v>Không đạt chuẩn</v>
      </c>
      <c r="F65" s="104"/>
    </row>
    <row r="66" spans="1:6" x14ac:dyDescent="0.3">
      <c r="A66" s="71"/>
    </row>
    <row r="67" spans="1:6" x14ac:dyDescent="0.3">
      <c r="A67" s="72" t="s">
        <v>206</v>
      </c>
      <c r="D67" s="103" t="s">
        <v>137</v>
      </c>
      <c r="E67" s="103"/>
      <c r="F67" s="103"/>
    </row>
    <row r="68" spans="1:6" x14ac:dyDescent="0.3">
      <c r="A68" s="73" t="s">
        <v>8</v>
      </c>
      <c r="D68" s="105" t="s">
        <v>9</v>
      </c>
      <c r="E68" s="105"/>
      <c r="F68" s="105"/>
    </row>
    <row r="69" spans="1:6" x14ac:dyDescent="0.3">
      <c r="A69" s="72" t="s">
        <v>207</v>
      </c>
      <c r="D69" s="103" t="s">
        <v>10</v>
      </c>
      <c r="E69" s="103"/>
      <c r="F69" s="103"/>
    </row>
    <row r="71" spans="1:6" x14ac:dyDescent="0.3">
      <c r="C71" s="14"/>
    </row>
    <row r="74" spans="1:6" ht="18" x14ac:dyDescent="0.35">
      <c r="A74" s="89" t="s">
        <v>172</v>
      </c>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workbookViewId="0">
      <selection activeCell="A8" sqref="A8"/>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68.55" customHeight="1" x14ac:dyDescent="0.3">
      <c r="A2" s="94" t="s">
        <v>224</v>
      </c>
      <c r="B2" s="3"/>
      <c r="D2" s="98" t="s">
        <v>11</v>
      </c>
      <c r="E2" s="98"/>
      <c r="F2" s="98"/>
    </row>
    <row r="3" spans="1:6" x14ac:dyDescent="0.3">
      <c r="A3" s="1"/>
      <c r="B3" s="2"/>
    </row>
    <row r="4" spans="1:6" ht="35.35" customHeight="1" x14ac:dyDescent="0.3">
      <c r="A4" s="99" t="s">
        <v>138</v>
      </c>
      <c r="B4" s="100"/>
      <c r="C4" s="100"/>
      <c r="D4" s="100"/>
      <c r="E4" s="100"/>
      <c r="F4" s="100"/>
    </row>
    <row r="5" spans="1:6" ht="18" customHeight="1" x14ac:dyDescent="0.3">
      <c r="A5" s="12" t="s">
        <v>208</v>
      </c>
      <c r="B5" s="28"/>
      <c r="C5" s="28"/>
      <c r="D5" s="28"/>
      <c r="E5" s="28"/>
      <c r="F5" s="28"/>
    </row>
    <row r="6" spans="1:6" ht="18" customHeight="1" x14ac:dyDescent="0.3">
      <c r="A6" s="12" t="s">
        <v>209</v>
      </c>
      <c r="B6" s="28"/>
      <c r="C6" s="28"/>
      <c r="D6" s="28"/>
      <c r="E6" s="28"/>
      <c r="F6" s="28"/>
    </row>
    <row r="7" spans="1:6" ht="18" customHeight="1" x14ac:dyDescent="0.3">
      <c r="A7" s="21" t="s">
        <v>210</v>
      </c>
      <c r="B7" s="28"/>
      <c r="C7" s="28"/>
      <c r="D7" s="28"/>
      <c r="E7" s="28"/>
      <c r="F7" s="28"/>
    </row>
    <row r="8" spans="1:6" ht="18" customHeight="1" x14ac:dyDescent="0.3">
      <c r="A8" s="21" t="s">
        <v>204</v>
      </c>
      <c r="B8" s="90"/>
      <c r="C8" s="28"/>
      <c r="D8" s="28"/>
      <c r="E8" s="28"/>
      <c r="F8" s="28"/>
    </row>
    <row r="9" spans="1:6" ht="18" customHeight="1" x14ac:dyDescent="0.3">
      <c r="A9" s="12" t="s">
        <v>211</v>
      </c>
      <c r="B9" s="28"/>
      <c r="C9" s="28"/>
      <c r="D9" s="28"/>
      <c r="E9" s="28"/>
      <c r="F9" s="28"/>
    </row>
    <row r="10" spans="1:6" ht="10.6" customHeight="1" x14ac:dyDescent="0.3">
      <c r="A10" s="4"/>
    </row>
    <row r="11" spans="1:6" x14ac:dyDescent="0.3">
      <c r="A11" s="104" t="s">
        <v>0</v>
      </c>
      <c r="B11" s="104" t="s">
        <v>1</v>
      </c>
      <c r="C11" s="104" t="s">
        <v>21</v>
      </c>
      <c r="D11" s="104"/>
      <c r="E11" s="104" t="s">
        <v>2</v>
      </c>
      <c r="F11" s="104"/>
    </row>
    <row r="12" spans="1:6" ht="54" x14ac:dyDescent="0.3">
      <c r="A12" s="104"/>
      <c r="B12" s="104"/>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8">
        <f>SUM(B15:B16)</f>
        <v>4</v>
      </c>
      <c r="C14" s="78">
        <f>SUM(C15:C16)</f>
        <v>4</v>
      </c>
      <c r="D14" s="52"/>
      <c r="E14" s="78">
        <f>SUM(E15:E16)</f>
        <v>4</v>
      </c>
      <c r="F14" s="52"/>
    </row>
    <row r="15" spans="1:6" ht="45" customHeight="1" x14ac:dyDescent="0.3">
      <c r="A15" s="9" t="s">
        <v>51</v>
      </c>
      <c r="B15" s="10">
        <v>2</v>
      </c>
      <c r="C15" s="10">
        <v>2</v>
      </c>
      <c r="D15" s="91" t="s">
        <v>212</v>
      </c>
      <c r="E15" s="10">
        <v>2</v>
      </c>
      <c r="F15" s="52"/>
    </row>
    <row r="16" spans="1:6" ht="42.1" customHeight="1" x14ac:dyDescent="0.3">
      <c r="A16" s="9" t="s">
        <v>23</v>
      </c>
      <c r="B16" s="10">
        <v>2</v>
      </c>
      <c r="C16" s="10">
        <v>2</v>
      </c>
      <c r="D16" s="91" t="s">
        <v>213</v>
      </c>
      <c r="E16" s="10">
        <v>2</v>
      </c>
      <c r="F16" s="52"/>
    </row>
    <row r="17" spans="1:6" ht="35.35" customHeight="1" x14ac:dyDescent="0.3">
      <c r="A17" s="26" t="s">
        <v>15</v>
      </c>
      <c r="B17" s="78">
        <f>SUM(B18:B19)</f>
        <v>4</v>
      </c>
      <c r="C17" s="78">
        <f>SUM(C18:C19)</f>
        <v>4</v>
      </c>
      <c r="D17" s="52"/>
      <c r="E17" s="78">
        <f>SUM(E18:E19)</f>
        <v>4</v>
      </c>
      <c r="F17" s="52"/>
    </row>
    <row r="18" spans="1:6" ht="159.75" customHeight="1" x14ac:dyDescent="0.3">
      <c r="A18" s="8" t="s">
        <v>24</v>
      </c>
      <c r="B18" s="10">
        <v>2</v>
      </c>
      <c r="C18" s="10">
        <v>2</v>
      </c>
      <c r="D18" s="54" t="s">
        <v>214</v>
      </c>
      <c r="E18" s="10">
        <v>2</v>
      </c>
      <c r="F18" s="52"/>
    </row>
    <row r="19" spans="1:6" ht="99.7" customHeight="1" x14ac:dyDescent="0.3">
      <c r="A19" s="8" t="s">
        <v>25</v>
      </c>
      <c r="B19" s="10">
        <v>2</v>
      </c>
      <c r="C19" s="10">
        <v>2</v>
      </c>
      <c r="D19" s="54" t="s">
        <v>215</v>
      </c>
      <c r="E19" s="10">
        <v>2</v>
      </c>
      <c r="F19" s="52"/>
    </row>
    <row r="20" spans="1:6" ht="21.85" customHeight="1" x14ac:dyDescent="0.3">
      <c r="A20" s="7" t="s">
        <v>26</v>
      </c>
      <c r="B20" s="6">
        <f>B21+B28+B34+B39+B42</f>
        <v>44</v>
      </c>
      <c r="C20" s="6">
        <f>C21+C28+C34+C39+C42</f>
        <v>38</v>
      </c>
      <c r="D20" s="52"/>
      <c r="E20" s="6">
        <f>E21+E28+E34+E39+E42</f>
        <v>38</v>
      </c>
      <c r="F20" s="52"/>
    </row>
    <row r="21" spans="1:6" ht="21.85" customHeight="1" x14ac:dyDescent="0.3">
      <c r="A21" s="7" t="s">
        <v>27</v>
      </c>
      <c r="B21" s="78">
        <f>SUM(B22:B27)</f>
        <v>12</v>
      </c>
      <c r="C21" s="78">
        <f>SUM(C22:C27)</f>
        <v>12</v>
      </c>
      <c r="D21" s="52"/>
      <c r="E21" s="78">
        <f>SUM(E22:E27)</f>
        <v>12</v>
      </c>
      <c r="F21" s="52"/>
    </row>
    <row r="22" spans="1:6" ht="78.25" customHeight="1" x14ac:dyDescent="0.3">
      <c r="A22" s="8" t="s">
        <v>28</v>
      </c>
      <c r="B22" s="10">
        <v>2</v>
      </c>
      <c r="C22" s="10">
        <v>2</v>
      </c>
      <c r="D22" s="54" t="s">
        <v>216</v>
      </c>
      <c r="E22" s="10">
        <v>2</v>
      </c>
      <c r="F22" s="52"/>
    </row>
    <row r="23" spans="1:6" ht="105.95" customHeight="1" x14ac:dyDescent="0.3">
      <c r="A23" s="30" t="s">
        <v>44</v>
      </c>
      <c r="B23" s="10">
        <v>2</v>
      </c>
      <c r="C23" s="10">
        <v>2</v>
      </c>
      <c r="D23" s="45"/>
      <c r="E23" s="10">
        <v>2</v>
      </c>
      <c r="F23" s="45" t="s">
        <v>38</v>
      </c>
    </row>
    <row r="24" spans="1:6" ht="47.25" customHeight="1" x14ac:dyDescent="0.3">
      <c r="A24" s="8" t="s">
        <v>43</v>
      </c>
      <c r="B24" s="10">
        <v>2</v>
      </c>
      <c r="C24" s="10">
        <v>2</v>
      </c>
      <c r="D24" s="45"/>
      <c r="E24" s="10">
        <v>2</v>
      </c>
      <c r="F24" s="45" t="s">
        <v>89</v>
      </c>
    </row>
    <row r="25" spans="1:6" ht="56.95" customHeight="1" x14ac:dyDescent="0.3">
      <c r="A25" s="29" t="s">
        <v>70</v>
      </c>
      <c r="B25" s="10">
        <v>2</v>
      </c>
      <c r="C25" s="10">
        <v>2</v>
      </c>
      <c r="D25" s="45"/>
      <c r="E25" s="10">
        <v>2</v>
      </c>
      <c r="F25" s="52"/>
    </row>
    <row r="26" spans="1:6" ht="51.1" customHeight="1" x14ac:dyDescent="0.3">
      <c r="A26" s="29" t="s">
        <v>45</v>
      </c>
      <c r="B26" s="10">
        <v>2</v>
      </c>
      <c r="C26" s="10">
        <v>2</v>
      </c>
      <c r="D26" s="45"/>
      <c r="E26" s="10">
        <v>2</v>
      </c>
      <c r="F26" s="52"/>
    </row>
    <row r="27" spans="1:6" ht="43.45" customHeight="1" x14ac:dyDescent="0.3">
      <c r="A27" s="30" t="s">
        <v>126</v>
      </c>
      <c r="B27" s="10">
        <v>2</v>
      </c>
      <c r="C27" s="10">
        <v>2</v>
      </c>
      <c r="D27" s="52"/>
      <c r="E27" s="10">
        <v>2</v>
      </c>
      <c r="F27" s="52"/>
    </row>
    <row r="28" spans="1:6" ht="22.5" customHeight="1" x14ac:dyDescent="0.3">
      <c r="A28" s="7" t="s">
        <v>29</v>
      </c>
      <c r="B28" s="78">
        <f>SUM(B29:B33)</f>
        <v>10</v>
      </c>
      <c r="C28" s="78">
        <f>SUM(C29:C33)</f>
        <v>9</v>
      </c>
      <c r="D28" s="52"/>
      <c r="E28" s="78">
        <f>SUM(E29:E33)</f>
        <v>9</v>
      </c>
      <c r="F28" s="52"/>
    </row>
    <row r="29" spans="1:6" ht="54.7" customHeight="1" x14ac:dyDescent="0.3">
      <c r="A29" s="8" t="s">
        <v>127</v>
      </c>
      <c r="B29" s="10">
        <v>2</v>
      </c>
      <c r="C29" s="10">
        <v>2</v>
      </c>
      <c r="D29" s="52"/>
      <c r="E29" s="10">
        <v>2</v>
      </c>
      <c r="F29" s="52"/>
    </row>
    <row r="30" spans="1:6" ht="74.25" customHeight="1" x14ac:dyDescent="0.3">
      <c r="A30" s="8" t="s">
        <v>128</v>
      </c>
      <c r="B30" s="10">
        <v>2</v>
      </c>
      <c r="C30" s="10">
        <v>1</v>
      </c>
      <c r="D30" s="52"/>
      <c r="E30" s="10">
        <v>1</v>
      </c>
      <c r="F30" s="52"/>
    </row>
    <row r="31" spans="1:6" ht="61.45" customHeight="1" x14ac:dyDescent="0.3">
      <c r="A31" s="29" t="s">
        <v>103</v>
      </c>
      <c r="B31" s="10">
        <v>2</v>
      </c>
      <c r="C31" s="10">
        <v>2</v>
      </c>
      <c r="D31" s="45"/>
      <c r="E31" s="10">
        <v>2</v>
      </c>
      <c r="F31" s="45"/>
    </row>
    <row r="32" spans="1:6" ht="70.45" customHeight="1" x14ac:dyDescent="0.3">
      <c r="A32" s="8" t="s">
        <v>129</v>
      </c>
      <c r="B32" s="10">
        <v>2</v>
      </c>
      <c r="C32" s="10">
        <v>2</v>
      </c>
      <c r="D32" s="52"/>
      <c r="E32" s="10">
        <v>2</v>
      </c>
      <c r="F32" s="52"/>
    </row>
    <row r="33" spans="1:6" ht="68.2" customHeight="1" x14ac:dyDescent="0.3">
      <c r="A33" s="8" t="s">
        <v>130</v>
      </c>
      <c r="B33" s="10">
        <v>2</v>
      </c>
      <c r="C33" s="10">
        <v>2</v>
      </c>
      <c r="D33" s="45"/>
      <c r="E33" s="10">
        <v>2</v>
      </c>
      <c r="F33" s="45"/>
    </row>
    <row r="34" spans="1:6" ht="24.1" customHeight="1" x14ac:dyDescent="0.3">
      <c r="A34" s="7" t="s">
        <v>30</v>
      </c>
      <c r="B34" s="78">
        <f>SUM(B35:B38)</f>
        <v>8</v>
      </c>
      <c r="C34" s="78">
        <f>SUM(C35:C38)</f>
        <v>8</v>
      </c>
      <c r="D34" s="52"/>
      <c r="E34" s="78">
        <f>SUM(E35:E38)</f>
        <v>7</v>
      </c>
      <c r="F34" s="52"/>
    </row>
    <row r="35" spans="1:6" ht="91.6" customHeight="1" x14ac:dyDescent="0.3">
      <c r="A35" s="9" t="s">
        <v>53</v>
      </c>
      <c r="B35" s="10">
        <v>2</v>
      </c>
      <c r="C35" s="10">
        <v>2</v>
      </c>
      <c r="D35" s="52"/>
      <c r="E35" s="10">
        <v>2</v>
      </c>
      <c r="F35" s="52"/>
    </row>
    <row r="36" spans="1:6" ht="70.45" customHeight="1" x14ac:dyDescent="0.3">
      <c r="A36" s="29" t="s">
        <v>54</v>
      </c>
      <c r="B36" s="10">
        <v>2</v>
      </c>
      <c r="C36" s="10">
        <v>2</v>
      </c>
      <c r="D36" s="52"/>
      <c r="E36" s="10">
        <v>2</v>
      </c>
      <c r="F36" s="52"/>
    </row>
    <row r="37" spans="1:6" ht="57.85" customHeight="1" x14ac:dyDescent="0.3">
      <c r="A37" s="9" t="s">
        <v>131</v>
      </c>
      <c r="B37" s="10">
        <v>2</v>
      </c>
      <c r="C37" s="10">
        <v>2</v>
      </c>
      <c r="D37" s="52"/>
      <c r="E37" s="10">
        <v>2</v>
      </c>
      <c r="F37" s="52"/>
    </row>
    <row r="38" spans="1:6" ht="56.25" customHeight="1" x14ac:dyDescent="0.3">
      <c r="A38" s="29" t="s">
        <v>112</v>
      </c>
      <c r="B38" s="10">
        <v>2</v>
      </c>
      <c r="C38" s="10">
        <v>2</v>
      </c>
      <c r="D38" s="52"/>
      <c r="E38" s="10">
        <v>1</v>
      </c>
      <c r="F38" s="52"/>
    </row>
    <row r="39" spans="1:6" ht="28.6" customHeight="1" x14ac:dyDescent="0.3">
      <c r="A39" s="7" t="s">
        <v>31</v>
      </c>
      <c r="B39" s="78">
        <f>SUM(B40:B41)</f>
        <v>4</v>
      </c>
      <c r="C39" s="78">
        <f>SUM(C40:C41)</f>
        <v>3</v>
      </c>
      <c r="D39" s="52"/>
      <c r="E39" s="78">
        <f>SUM(E40:E41)</f>
        <v>4</v>
      </c>
      <c r="F39" s="52"/>
    </row>
    <row r="40" spans="1:6" ht="57.85" customHeight="1" x14ac:dyDescent="0.3">
      <c r="A40" s="8" t="s">
        <v>42</v>
      </c>
      <c r="B40" s="10">
        <v>2</v>
      </c>
      <c r="C40" s="10">
        <v>1</v>
      </c>
      <c r="D40" s="52"/>
      <c r="E40" s="10">
        <v>2</v>
      </c>
      <c r="F40" s="52"/>
    </row>
    <row r="41" spans="1:6" ht="92.95" customHeight="1" x14ac:dyDescent="0.3">
      <c r="A41" s="29" t="s">
        <v>132</v>
      </c>
      <c r="B41" s="10">
        <v>2</v>
      </c>
      <c r="C41" s="10">
        <v>2</v>
      </c>
      <c r="D41" s="45"/>
      <c r="E41" s="10">
        <v>2</v>
      </c>
      <c r="F41" s="52"/>
    </row>
    <row r="42" spans="1:6" ht="27" customHeight="1" x14ac:dyDescent="0.3">
      <c r="A42" s="27" t="s">
        <v>32</v>
      </c>
      <c r="B42" s="78">
        <f>SUM(B43:B47)</f>
        <v>10</v>
      </c>
      <c r="C42" s="78">
        <f>SUM(C43:C47)</f>
        <v>6</v>
      </c>
      <c r="D42" s="52"/>
      <c r="E42" s="78">
        <f>SUM(E43:E47)</f>
        <v>6</v>
      </c>
      <c r="F42" s="52"/>
    </row>
    <row r="43" spans="1:6" ht="56.25" customHeight="1" x14ac:dyDescent="0.3">
      <c r="A43" s="8" t="s">
        <v>33</v>
      </c>
      <c r="B43" s="10">
        <v>2</v>
      </c>
      <c r="C43" s="10">
        <v>2</v>
      </c>
      <c r="D43" s="45"/>
      <c r="E43" s="10">
        <v>2</v>
      </c>
      <c r="F43" s="52"/>
    </row>
    <row r="44" spans="1:6" ht="54" customHeight="1" x14ac:dyDescent="0.3">
      <c r="A44" s="8" t="s">
        <v>47</v>
      </c>
      <c r="B44" s="10">
        <v>2</v>
      </c>
      <c r="C44" s="10">
        <v>1</v>
      </c>
      <c r="D44" s="48"/>
      <c r="E44" s="10">
        <v>1</v>
      </c>
      <c r="F44" s="84" t="s">
        <v>217</v>
      </c>
    </row>
    <row r="45" spans="1:6" ht="51.95" x14ac:dyDescent="0.3">
      <c r="A45" s="29" t="s">
        <v>135</v>
      </c>
      <c r="B45" s="10">
        <v>2</v>
      </c>
      <c r="C45" s="10">
        <v>0</v>
      </c>
      <c r="D45" s="53"/>
      <c r="E45" s="10">
        <v>0</v>
      </c>
      <c r="F45" s="54"/>
    </row>
    <row r="46" spans="1:6" ht="51.95" x14ac:dyDescent="0.3">
      <c r="A46" s="29" t="s">
        <v>52</v>
      </c>
      <c r="B46" s="10">
        <v>2</v>
      </c>
      <c r="C46" s="10">
        <v>1</v>
      </c>
      <c r="D46" s="53"/>
      <c r="E46" s="10">
        <v>1</v>
      </c>
      <c r="F46" s="54" t="s">
        <v>218</v>
      </c>
    </row>
    <row r="47" spans="1:6" ht="27.7" customHeight="1" x14ac:dyDescent="0.3">
      <c r="A47" s="8" t="s">
        <v>55</v>
      </c>
      <c r="B47" s="10">
        <v>2</v>
      </c>
      <c r="C47" s="10">
        <v>2</v>
      </c>
      <c r="D47" s="45"/>
      <c r="E47" s="10">
        <v>2</v>
      </c>
      <c r="F47" s="52"/>
    </row>
    <row r="48" spans="1:6" ht="23.2" customHeight="1" x14ac:dyDescent="0.3">
      <c r="A48" s="27" t="s">
        <v>34</v>
      </c>
      <c r="B48" s="6">
        <f>B49+B52</f>
        <v>10</v>
      </c>
      <c r="C48" s="6">
        <f>C49+C52</f>
        <v>5</v>
      </c>
      <c r="D48" s="52"/>
      <c r="E48" s="6">
        <f>E49+E52</f>
        <v>4</v>
      </c>
      <c r="F48" s="52"/>
    </row>
    <row r="49" spans="1:6" ht="27" customHeight="1" x14ac:dyDescent="0.3">
      <c r="A49" s="27" t="s">
        <v>18</v>
      </c>
      <c r="B49" s="78">
        <f>SUM(B50:B51)</f>
        <v>4</v>
      </c>
      <c r="C49" s="78">
        <f>SUM(C50:C51)</f>
        <v>2</v>
      </c>
      <c r="D49" s="52"/>
      <c r="E49" s="78">
        <f>SUM(E50:E51)</f>
        <v>2</v>
      </c>
      <c r="F49" s="52"/>
    </row>
    <row r="50" spans="1:6" ht="85.5" customHeight="1" x14ac:dyDescent="0.3">
      <c r="A50" s="29" t="s">
        <v>119</v>
      </c>
      <c r="B50" s="10">
        <v>2</v>
      </c>
      <c r="C50" s="10">
        <v>2</v>
      </c>
      <c r="D50" s="45"/>
      <c r="E50" s="10">
        <v>2</v>
      </c>
      <c r="F50" s="45"/>
    </row>
    <row r="51" spans="1:6" ht="64.599999999999994" customHeight="1" x14ac:dyDescent="0.3">
      <c r="A51" s="29" t="s">
        <v>46</v>
      </c>
      <c r="B51" s="10">
        <v>2</v>
      </c>
      <c r="C51" s="10">
        <v>0</v>
      </c>
      <c r="D51" s="52"/>
      <c r="E51" s="10">
        <v>0</v>
      </c>
      <c r="F51" s="92" t="s">
        <v>219</v>
      </c>
    </row>
    <row r="52" spans="1:6" ht="27" customHeight="1" x14ac:dyDescent="0.3">
      <c r="A52" s="27" t="s">
        <v>35</v>
      </c>
      <c r="B52" s="78">
        <f>SUM(B53:B55)</f>
        <v>6</v>
      </c>
      <c r="C52" s="78">
        <f>SUM(C53:C55)</f>
        <v>3</v>
      </c>
      <c r="D52" s="52"/>
      <c r="E52" s="78">
        <f>SUM(E53:E55)</f>
        <v>2</v>
      </c>
      <c r="F52" s="52"/>
    </row>
    <row r="53" spans="1:6" ht="39.85" customHeight="1" x14ac:dyDescent="0.3">
      <c r="A53" s="8" t="s">
        <v>48</v>
      </c>
      <c r="B53" s="10">
        <v>2</v>
      </c>
      <c r="C53" s="10">
        <v>2</v>
      </c>
      <c r="D53" s="45"/>
      <c r="E53" s="10">
        <v>1</v>
      </c>
      <c r="F53" s="87" t="s">
        <v>220</v>
      </c>
    </row>
    <row r="54" spans="1:6" ht="38.25" customHeight="1" x14ac:dyDescent="0.3">
      <c r="A54" s="8" t="s">
        <v>36</v>
      </c>
      <c r="B54" s="10">
        <v>2</v>
      </c>
      <c r="C54" s="10">
        <v>0</v>
      </c>
      <c r="D54" s="52"/>
      <c r="E54" s="10">
        <v>0</v>
      </c>
      <c r="F54" s="84" t="s">
        <v>221</v>
      </c>
    </row>
    <row r="55" spans="1:6" ht="54" customHeight="1" x14ac:dyDescent="0.3">
      <c r="A55" s="30" t="s">
        <v>56</v>
      </c>
      <c r="B55" s="10">
        <v>2</v>
      </c>
      <c r="C55" s="10">
        <v>1</v>
      </c>
      <c r="D55" s="52"/>
      <c r="E55" s="10">
        <v>1</v>
      </c>
      <c r="F55" s="84" t="s">
        <v>222</v>
      </c>
    </row>
    <row r="56" spans="1:6" ht="22.5" customHeight="1" x14ac:dyDescent="0.3">
      <c r="A56" s="76" t="s">
        <v>5</v>
      </c>
      <c r="B56" s="6">
        <f>B13+B20+B48</f>
        <v>62</v>
      </c>
      <c r="C56" s="6">
        <f>C13+C20+C48</f>
        <v>51</v>
      </c>
      <c r="D56" s="10"/>
      <c r="E56" s="6">
        <f>E13+E20+E48</f>
        <v>50</v>
      </c>
      <c r="F56" s="55"/>
    </row>
    <row r="57" spans="1:6" ht="27.7" customHeight="1" x14ac:dyDescent="0.3">
      <c r="A57" s="78" t="s">
        <v>6</v>
      </c>
      <c r="B57" s="10"/>
      <c r="C57" s="106">
        <f>ROUND(C56/B56*100,0)</f>
        <v>82</v>
      </c>
      <c r="D57" s="107"/>
      <c r="E57" s="104">
        <f>ROUND(E56/B56*100,0)</f>
        <v>81</v>
      </c>
      <c r="F57" s="104"/>
    </row>
    <row r="58" spans="1:6" ht="27" customHeight="1" x14ac:dyDescent="0.3">
      <c r="A58" s="78" t="s">
        <v>7</v>
      </c>
      <c r="B58" s="10"/>
      <c r="C58" s="104" t="str">
        <f>IF(AND(AND(C15=2,C22=2),C57&gt;=80),"Loại A",IF(AND(AND(C15=2,C22=2),C57&gt;=65),"Loại B",IF(AND(AND(C15=2,C22=2),C57&gt;=50),"Loại C",IF(AND(AND(C15=2,C22=2),C57&lt;50),"Không đạt chuẩn",IF(OR(C15&lt;2,C22&lt;2),"Không đạt chuẩn")))))</f>
        <v>Loại A</v>
      </c>
      <c r="D58" s="104"/>
      <c r="E58" s="104" t="str">
        <f>IF(AND(AND(E15=2,E22=2),E57&gt;=80),"Loại A",IF(AND(AND(E15=2,E22=2),E57&gt;=65),"Loại B",IF(AND(AND(E15=2,E22=2),E57&gt;=50),"Loại C",IF(AND(AND(E15=2,E22=2),E57&lt;50),"Không đạt chuẩn",IF(OR(E15&lt;2,E22&lt;2),"Không đạt chuẩn")))))</f>
        <v>Loại A</v>
      </c>
      <c r="F58" s="104"/>
    </row>
    <row r="59" spans="1:6" x14ac:dyDescent="0.3">
      <c r="A59" s="13"/>
    </row>
    <row r="60" spans="1:6" x14ac:dyDescent="0.3">
      <c r="A60" s="77" t="s">
        <v>223</v>
      </c>
      <c r="D60" s="103" t="s">
        <v>140</v>
      </c>
      <c r="E60" s="103"/>
      <c r="F60" s="103"/>
    </row>
    <row r="61" spans="1:6" x14ac:dyDescent="0.3">
      <c r="A61" s="79" t="s">
        <v>8</v>
      </c>
      <c r="D61" s="105" t="s">
        <v>9</v>
      </c>
      <c r="E61" s="105"/>
      <c r="F61" s="105"/>
    </row>
    <row r="62" spans="1:6" x14ac:dyDescent="0.3">
      <c r="A62" s="77" t="s">
        <v>10</v>
      </c>
      <c r="D62" s="103" t="s">
        <v>10</v>
      </c>
      <c r="E62" s="103"/>
      <c r="F62" s="103"/>
    </row>
    <row r="64" spans="1:6" x14ac:dyDescent="0.3">
      <c r="C64" s="14"/>
    </row>
    <row r="66" spans="1:3" x14ac:dyDescent="0.3">
      <c r="C66" s="14"/>
    </row>
    <row r="68" spans="1:3" x14ac:dyDescent="0.3">
      <c r="A68" s="93" t="s">
        <v>173</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 priority="2" stopIfTrue="1" operator="equal">
      <formula>0</formula>
    </cfRule>
  </conditionalFormatting>
  <conditionalFormatting sqref="E13:E55">
    <cfRule type="cellIs" dxfId="8" priority="1" stopIfTrue="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8" workbookViewId="0">
      <selection activeCell="F8" sqref="F8"/>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80" t="s">
        <v>225</v>
      </c>
      <c r="B2" s="3"/>
      <c r="D2" s="98" t="s">
        <v>11</v>
      </c>
      <c r="E2" s="98"/>
      <c r="F2" s="98"/>
    </row>
    <row r="3" spans="1:6" x14ac:dyDescent="0.3">
      <c r="A3" s="1"/>
      <c r="B3" s="2"/>
    </row>
    <row r="4" spans="1:6" ht="35.35" customHeight="1" x14ac:dyDescent="0.3">
      <c r="A4" s="99" t="s">
        <v>138</v>
      </c>
      <c r="B4" s="100"/>
      <c r="C4" s="100"/>
      <c r="D4" s="100"/>
      <c r="E4" s="100"/>
      <c r="F4" s="100"/>
    </row>
    <row r="5" spans="1:6" ht="18" customHeight="1" x14ac:dyDescent="0.3">
      <c r="A5" s="12" t="s">
        <v>226</v>
      </c>
      <c r="B5" s="28"/>
      <c r="C5" s="28"/>
      <c r="D5" s="28"/>
      <c r="E5" s="28"/>
      <c r="F5" s="28"/>
    </row>
    <row r="6" spans="1:6" ht="18" customHeight="1" x14ac:dyDescent="0.3">
      <c r="A6" s="12" t="s">
        <v>227</v>
      </c>
      <c r="B6" s="28"/>
      <c r="C6" s="28"/>
      <c r="D6" s="28"/>
      <c r="E6" s="28"/>
      <c r="F6" s="28"/>
    </row>
    <row r="7" spans="1:6" ht="18" customHeight="1" x14ac:dyDescent="0.3">
      <c r="A7" s="21" t="s">
        <v>228</v>
      </c>
      <c r="B7" s="28"/>
      <c r="C7" s="28"/>
      <c r="D7" s="28"/>
      <c r="E7" s="28"/>
      <c r="F7" s="28"/>
    </row>
    <row r="8" spans="1:6" ht="18" customHeight="1" x14ac:dyDescent="0.3">
      <c r="A8" s="12" t="s">
        <v>229</v>
      </c>
      <c r="B8" s="28"/>
      <c r="C8" s="28"/>
      <c r="D8" s="28"/>
      <c r="E8" s="28"/>
      <c r="F8" s="28"/>
    </row>
    <row r="9" spans="1:6" ht="18" customHeight="1" x14ac:dyDescent="0.3">
      <c r="A9" s="12" t="s">
        <v>230</v>
      </c>
      <c r="B9" s="28"/>
      <c r="C9" s="28"/>
      <c r="D9" s="28"/>
      <c r="E9" s="28"/>
      <c r="F9" s="28"/>
    </row>
    <row r="10" spans="1:6" ht="10.6" customHeight="1" x14ac:dyDescent="0.3">
      <c r="A10" s="4"/>
    </row>
    <row r="11" spans="1:6" x14ac:dyDescent="0.3">
      <c r="A11" s="104" t="s">
        <v>0</v>
      </c>
      <c r="B11" s="104" t="s">
        <v>1</v>
      </c>
      <c r="C11" s="104" t="s">
        <v>21</v>
      </c>
      <c r="D11" s="104"/>
      <c r="E11" s="104" t="s">
        <v>2</v>
      </c>
      <c r="F11" s="104"/>
    </row>
    <row r="12" spans="1:6" ht="54" x14ac:dyDescent="0.3">
      <c r="A12" s="104"/>
      <c r="B12" s="104"/>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8">
        <f>SUM(B15:B16)</f>
        <v>4</v>
      </c>
      <c r="C14" s="78">
        <f>SUM(C15:C16)</f>
        <v>4</v>
      </c>
      <c r="D14" s="52"/>
      <c r="E14" s="78">
        <f>SUM(E15:E16)</f>
        <v>4</v>
      </c>
      <c r="F14" s="52"/>
    </row>
    <row r="15" spans="1:6" ht="45" customHeight="1" x14ac:dyDescent="0.3">
      <c r="A15" s="9" t="s">
        <v>51</v>
      </c>
      <c r="B15" s="10">
        <v>2</v>
      </c>
      <c r="C15" s="10">
        <v>2</v>
      </c>
      <c r="D15" s="45" t="s">
        <v>231</v>
      </c>
      <c r="E15" s="10">
        <v>2</v>
      </c>
      <c r="F15" s="52"/>
    </row>
    <row r="16" spans="1:6" ht="42.1" customHeight="1" x14ac:dyDescent="0.3">
      <c r="A16" s="9" t="s">
        <v>23</v>
      </c>
      <c r="B16" s="10">
        <v>2</v>
      </c>
      <c r="C16" s="10">
        <v>2</v>
      </c>
      <c r="D16" s="52" t="s">
        <v>232</v>
      </c>
      <c r="E16" s="10">
        <v>2</v>
      </c>
      <c r="F16" s="52"/>
    </row>
    <row r="17" spans="1:6" ht="35.35" customHeight="1" x14ac:dyDescent="0.3">
      <c r="A17" s="26" t="s">
        <v>15</v>
      </c>
      <c r="B17" s="78">
        <f>SUM(B18:B19)</f>
        <v>4</v>
      </c>
      <c r="C17" s="78">
        <f>SUM(C18:C19)</f>
        <v>4</v>
      </c>
      <c r="D17" s="52"/>
      <c r="E17" s="78">
        <f>SUM(E18:E19)</f>
        <v>4</v>
      </c>
      <c r="F17" s="52"/>
    </row>
    <row r="18" spans="1:6" ht="159.75" customHeight="1" x14ac:dyDescent="0.3">
      <c r="A18" s="8" t="s">
        <v>24</v>
      </c>
      <c r="B18" s="10">
        <v>2</v>
      </c>
      <c r="C18" s="10">
        <v>2</v>
      </c>
      <c r="D18" s="45" t="s">
        <v>233</v>
      </c>
      <c r="E18" s="10">
        <v>2</v>
      </c>
      <c r="F18" s="52"/>
    </row>
    <row r="19" spans="1:6" ht="99.7" customHeight="1" x14ac:dyDescent="0.3">
      <c r="A19" s="8" t="s">
        <v>25</v>
      </c>
      <c r="B19" s="10">
        <v>2</v>
      </c>
      <c r="C19" s="10">
        <v>2</v>
      </c>
      <c r="D19" s="45" t="s">
        <v>231</v>
      </c>
      <c r="E19" s="10">
        <v>2</v>
      </c>
      <c r="F19" s="52"/>
    </row>
    <row r="20" spans="1:6" ht="21.85" customHeight="1" x14ac:dyDescent="0.3">
      <c r="A20" s="7" t="s">
        <v>26</v>
      </c>
      <c r="B20" s="6">
        <f>B21+B28+B34+B39+B42</f>
        <v>44</v>
      </c>
      <c r="C20" s="6">
        <f>C21+C28+C34+C39+C42</f>
        <v>34</v>
      </c>
      <c r="D20" s="52"/>
      <c r="E20" s="6">
        <f>E21+E28+E34+E39+E42</f>
        <v>40</v>
      </c>
      <c r="F20" s="52"/>
    </row>
    <row r="21" spans="1:6" ht="21.85" customHeight="1" x14ac:dyDescent="0.3">
      <c r="A21" s="7" t="s">
        <v>27</v>
      </c>
      <c r="B21" s="78">
        <f>SUM(B22:B27)</f>
        <v>12</v>
      </c>
      <c r="C21" s="78">
        <f>SUM(C22:C27)</f>
        <v>10</v>
      </c>
      <c r="D21" s="52"/>
      <c r="E21" s="78">
        <f>SUM(E22:E27)</f>
        <v>12</v>
      </c>
      <c r="F21" s="52"/>
    </row>
    <row r="22" spans="1:6" ht="57.85" customHeight="1" x14ac:dyDescent="0.3">
      <c r="A22" s="8" t="s">
        <v>28</v>
      </c>
      <c r="B22" s="10">
        <v>2</v>
      </c>
      <c r="C22" s="10">
        <v>2</v>
      </c>
      <c r="D22" s="45" t="s">
        <v>234</v>
      </c>
      <c r="E22" s="10">
        <v>2</v>
      </c>
      <c r="F22" s="52"/>
    </row>
    <row r="23" spans="1:6" ht="106.65" customHeight="1" x14ac:dyDescent="0.3">
      <c r="A23" s="30" t="s">
        <v>44</v>
      </c>
      <c r="B23" s="10">
        <v>2</v>
      </c>
      <c r="C23" s="10">
        <v>1</v>
      </c>
      <c r="D23" s="45" t="s">
        <v>49</v>
      </c>
      <c r="E23" s="10">
        <v>2</v>
      </c>
      <c r="F23" s="45" t="s">
        <v>38</v>
      </c>
    </row>
    <row r="24" spans="1:6" ht="47.25" customHeight="1" x14ac:dyDescent="0.3">
      <c r="A24" s="8" t="s">
        <v>43</v>
      </c>
      <c r="B24" s="10">
        <v>2</v>
      </c>
      <c r="C24" s="10">
        <v>2</v>
      </c>
      <c r="D24" s="45" t="s">
        <v>20</v>
      </c>
      <c r="E24" s="10">
        <v>2</v>
      </c>
      <c r="F24" s="45" t="s">
        <v>89</v>
      </c>
    </row>
    <row r="25" spans="1:6" ht="56.95" customHeight="1" x14ac:dyDescent="0.3">
      <c r="A25" s="29" t="s">
        <v>70</v>
      </c>
      <c r="B25" s="10">
        <v>2</v>
      </c>
      <c r="C25" s="10">
        <v>1</v>
      </c>
      <c r="D25" s="45"/>
      <c r="E25" s="10">
        <v>2</v>
      </c>
      <c r="F25" s="52"/>
    </row>
    <row r="26" spans="1:6" ht="51.1" customHeight="1" x14ac:dyDescent="0.3">
      <c r="A26" s="29" t="s">
        <v>45</v>
      </c>
      <c r="B26" s="10">
        <v>2</v>
      </c>
      <c r="C26" s="10">
        <v>2</v>
      </c>
      <c r="D26" s="45"/>
      <c r="E26" s="10">
        <v>2</v>
      </c>
      <c r="F26" s="52"/>
    </row>
    <row r="27" spans="1:6" ht="43.45" customHeight="1" x14ac:dyDescent="0.3">
      <c r="A27" s="30" t="s">
        <v>126</v>
      </c>
      <c r="B27" s="10">
        <v>2</v>
      </c>
      <c r="C27" s="10">
        <v>2</v>
      </c>
      <c r="D27" s="52"/>
      <c r="E27" s="10">
        <v>2</v>
      </c>
      <c r="F27" s="52"/>
    </row>
    <row r="28" spans="1:6" ht="22.5" customHeight="1" x14ac:dyDescent="0.3">
      <c r="A28" s="7" t="s">
        <v>29</v>
      </c>
      <c r="B28" s="78">
        <f>SUM(B29:B33)</f>
        <v>10</v>
      </c>
      <c r="C28" s="78">
        <f>SUM(C29:C33)</f>
        <v>10</v>
      </c>
      <c r="D28" s="52"/>
      <c r="E28" s="78">
        <f>SUM(E29:E33)</f>
        <v>10</v>
      </c>
      <c r="F28" s="52"/>
    </row>
    <row r="29" spans="1:6" ht="54.7" customHeight="1" x14ac:dyDescent="0.3">
      <c r="A29" s="8" t="s">
        <v>127</v>
      </c>
      <c r="B29" s="10">
        <v>2</v>
      </c>
      <c r="C29" s="10">
        <v>2</v>
      </c>
      <c r="D29" s="52"/>
      <c r="E29" s="10">
        <v>2</v>
      </c>
      <c r="F29" s="52"/>
    </row>
    <row r="30" spans="1:6" ht="74.25" customHeight="1" x14ac:dyDescent="0.3">
      <c r="A30" s="8" t="s">
        <v>128</v>
      </c>
      <c r="B30" s="10">
        <v>2</v>
      </c>
      <c r="C30" s="10">
        <v>2</v>
      </c>
      <c r="D30" s="52"/>
      <c r="E30" s="10">
        <v>2</v>
      </c>
      <c r="F30" s="52"/>
    </row>
    <row r="31" spans="1:6" ht="61.45" customHeight="1" x14ac:dyDescent="0.3">
      <c r="A31" s="29" t="s">
        <v>103</v>
      </c>
      <c r="B31" s="10">
        <v>2</v>
      </c>
      <c r="C31" s="10">
        <v>2</v>
      </c>
      <c r="D31" s="45"/>
      <c r="E31" s="10">
        <v>2</v>
      </c>
      <c r="F31" s="45"/>
    </row>
    <row r="32" spans="1:6" ht="70.45" customHeight="1" x14ac:dyDescent="0.3">
      <c r="A32" s="8" t="s">
        <v>129</v>
      </c>
      <c r="B32" s="10">
        <v>2</v>
      </c>
      <c r="C32" s="10">
        <v>2</v>
      </c>
      <c r="D32" s="52"/>
      <c r="E32" s="10">
        <v>2</v>
      </c>
      <c r="F32" s="52"/>
    </row>
    <row r="33" spans="1:6" ht="68.2" customHeight="1" x14ac:dyDescent="0.3">
      <c r="A33" s="8" t="s">
        <v>130</v>
      </c>
      <c r="B33" s="10">
        <v>2</v>
      </c>
      <c r="C33" s="10">
        <v>2</v>
      </c>
      <c r="D33" s="45"/>
      <c r="E33" s="10">
        <v>2</v>
      </c>
      <c r="F33" s="45"/>
    </row>
    <row r="34" spans="1:6" ht="24.1" customHeight="1" x14ac:dyDescent="0.3">
      <c r="A34" s="7" t="s">
        <v>30</v>
      </c>
      <c r="B34" s="78">
        <f>SUM(B35:B38)</f>
        <v>8</v>
      </c>
      <c r="C34" s="78">
        <f>SUM(C35:C38)</f>
        <v>7</v>
      </c>
      <c r="D34" s="52"/>
      <c r="E34" s="78">
        <f>SUM(E35:E38)</f>
        <v>7</v>
      </c>
      <c r="F34" s="52"/>
    </row>
    <row r="35" spans="1:6" ht="91.6" customHeight="1" x14ac:dyDescent="0.3">
      <c r="A35" s="9" t="s">
        <v>53</v>
      </c>
      <c r="B35" s="10">
        <v>2</v>
      </c>
      <c r="C35" s="10">
        <v>1</v>
      </c>
      <c r="D35" s="52"/>
      <c r="E35" s="10">
        <v>1</v>
      </c>
      <c r="F35" s="52"/>
    </row>
    <row r="36" spans="1:6" ht="70.45" customHeight="1" x14ac:dyDescent="0.3">
      <c r="A36" s="29" t="s">
        <v>54</v>
      </c>
      <c r="B36" s="10">
        <v>2</v>
      </c>
      <c r="C36" s="10">
        <v>2</v>
      </c>
      <c r="D36" s="52"/>
      <c r="E36" s="10">
        <v>2</v>
      </c>
      <c r="F36" s="52"/>
    </row>
    <row r="37" spans="1:6" ht="57.85" customHeight="1" x14ac:dyDescent="0.3">
      <c r="A37" s="9" t="s">
        <v>131</v>
      </c>
      <c r="B37" s="10">
        <v>2</v>
      </c>
      <c r="C37" s="10">
        <v>2</v>
      </c>
      <c r="D37" s="52"/>
      <c r="E37" s="10">
        <v>2</v>
      </c>
      <c r="F37" s="52"/>
    </row>
    <row r="38" spans="1:6" ht="56.25" customHeight="1" x14ac:dyDescent="0.3">
      <c r="A38" s="29" t="s">
        <v>112</v>
      </c>
      <c r="B38" s="10">
        <v>2</v>
      </c>
      <c r="C38" s="10">
        <v>2</v>
      </c>
      <c r="D38" s="52"/>
      <c r="E38" s="10">
        <v>2</v>
      </c>
      <c r="F38" s="52"/>
    </row>
    <row r="39" spans="1:6" ht="28.6" customHeight="1" x14ac:dyDescent="0.3">
      <c r="A39" s="7" t="s">
        <v>31</v>
      </c>
      <c r="B39" s="78">
        <f>SUM(B40:B41)</f>
        <v>4</v>
      </c>
      <c r="C39" s="78">
        <f>SUM(C40:C41)</f>
        <v>3</v>
      </c>
      <c r="D39" s="52"/>
      <c r="E39" s="78">
        <f>SUM(E40:E41)</f>
        <v>4</v>
      </c>
      <c r="F39" s="52"/>
    </row>
    <row r="40" spans="1:6" ht="57.85" customHeight="1" x14ac:dyDescent="0.3">
      <c r="A40" s="8" t="s">
        <v>42</v>
      </c>
      <c r="B40" s="10">
        <v>2</v>
      </c>
      <c r="C40" s="10">
        <v>1</v>
      </c>
      <c r="D40" s="52"/>
      <c r="E40" s="10">
        <v>2</v>
      </c>
      <c r="F40" s="52"/>
    </row>
    <row r="41" spans="1:6" ht="92.95" customHeight="1" x14ac:dyDescent="0.3">
      <c r="A41" s="29" t="s">
        <v>132</v>
      </c>
      <c r="B41" s="10">
        <v>2</v>
      </c>
      <c r="C41" s="10">
        <v>2</v>
      </c>
      <c r="D41" s="45"/>
      <c r="E41" s="10">
        <v>2</v>
      </c>
      <c r="F41" s="52"/>
    </row>
    <row r="42" spans="1:6" ht="27" customHeight="1" x14ac:dyDescent="0.3">
      <c r="A42" s="27" t="s">
        <v>32</v>
      </c>
      <c r="B42" s="78">
        <f>SUM(B43:B47)</f>
        <v>10</v>
      </c>
      <c r="C42" s="78">
        <f>SUM(C43:C47)</f>
        <v>4</v>
      </c>
      <c r="D42" s="52"/>
      <c r="E42" s="78">
        <f>SUM(E43:E47)</f>
        <v>7</v>
      </c>
      <c r="F42" s="52"/>
    </row>
    <row r="43" spans="1:6" ht="56.25" customHeight="1" x14ac:dyDescent="0.3">
      <c r="A43" s="8" t="s">
        <v>33</v>
      </c>
      <c r="B43" s="10">
        <v>2</v>
      </c>
      <c r="C43" s="10">
        <v>1</v>
      </c>
      <c r="D43" s="45" t="s">
        <v>235</v>
      </c>
      <c r="E43" s="10">
        <v>2</v>
      </c>
      <c r="F43" s="52"/>
    </row>
    <row r="44" spans="1:6" ht="52.65" customHeight="1" x14ac:dyDescent="0.3">
      <c r="A44" s="8" t="s">
        <v>47</v>
      </c>
      <c r="B44" s="10">
        <v>2</v>
      </c>
      <c r="C44" s="10">
        <v>1</v>
      </c>
      <c r="D44" s="48"/>
      <c r="E44" s="10">
        <v>2</v>
      </c>
      <c r="F44" s="52"/>
    </row>
    <row r="45" spans="1:6" ht="51.95" x14ac:dyDescent="0.3">
      <c r="A45" s="29" t="s">
        <v>135</v>
      </c>
      <c r="B45" s="10">
        <v>2</v>
      </c>
      <c r="C45" s="10">
        <v>0</v>
      </c>
      <c r="D45" s="53"/>
      <c r="E45" s="10">
        <v>0</v>
      </c>
      <c r="F45" s="54"/>
    </row>
    <row r="46" spans="1:6" ht="51.95" x14ac:dyDescent="0.3">
      <c r="A46" s="29" t="s">
        <v>52</v>
      </c>
      <c r="B46" s="10">
        <v>2</v>
      </c>
      <c r="C46" s="10">
        <v>0</v>
      </c>
      <c r="D46" s="53"/>
      <c r="E46" s="10">
        <v>1</v>
      </c>
      <c r="F46" s="54"/>
    </row>
    <row r="47" spans="1:6" ht="27.7" customHeight="1" x14ac:dyDescent="0.3">
      <c r="A47" s="8" t="s">
        <v>55</v>
      </c>
      <c r="B47" s="10">
        <v>2</v>
      </c>
      <c r="C47" s="10">
        <v>2</v>
      </c>
      <c r="D47" s="45"/>
      <c r="E47" s="10">
        <v>2</v>
      </c>
      <c r="F47" s="52"/>
    </row>
    <row r="48" spans="1:6" ht="23.2" customHeight="1" x14ac:dyDescent="0.3">
      <c r="A48" s="27" t="s">
        <v>34</v>
      </c>
      <c r="B48" s="6">
        <f>B49+B52</f>
        <v>10</v>
      </c>
      <c r="C48" s="6">
        <f>C49+C52</f>
        <v>8</v>
      </c>
      <c r="D48" s="52"/>
      <c r="E48" s="6">
        <f>E49+E52</f>
        <v>8</v>
      </c>
      <c r="F48" s="52"/>
    </row>
    <row r="49" spans="1:6" ht="27" customHeight="1" x14ac:dyDescent="0.3">
      <c r="A49" s="27" t="s">
        <v>18</v>
      </c>
      <c r="B49" s="78">
        <f>SUM(B50:B51)</f>
        <v>4</v>
      </c>
      <c r="C49" s="78">
        <f>SUM(C50:C51)</f>
        <v>4</v>
      </c>
      <c r="D49" s="52"/>
      <c r="E49" s="78">
        <f>SUM(E50:E51)</f>
        <v>2</v>
      </c>
      <c r="F49" s="52"/>
    </row>
    <row r="50" spans="1:6" ht="85.5" customHeight="1" x14ac:dyDescent="0.3">
      <c r="A50" s="29" t="s">
        <v>119</v>
      </c>
      <c r="B50" s="10">
        <v>2</v>
      </c>
      <c r="C50" s="10">
        <v>2</v>
      </c>
      <c r="D50" s="45" t="s">
        <v>207</v>
      </c>
      <c r="E50" s="10">
        <v>2</v>
      </c>
      <c r="F50" s="45" t="s">
        <v>109</v>
      </c>
    </row>
    <row r="51" spans="1:6" ht="64.599999999999994" customHeight="1" x14ac:dyDescent="0.3">
      <c r="A51" s="29" t="s">
        <v>46</v>
      </c>
      <c r="B51" s="10">
        <v>2</v>
      </c>
      <c r="C51" s="10">
        <v>2</v>
      </c>
      <c r="D51" s="52"/>
      <c r="E51" s="10">
        <v>0</v>
      </c>
      <c r="F51" s="92" t="s">
        <v>236</v>
      </c>
    </row>
    <row r="52" spans="1:6" ht="27" customHeight="1" x14ac:dyDescent="0.3">
      <c r="A52" s="27" t="s">
        <v>35</v>
      </c>
      <c r="B52" s="78">
        <f>SUM(B53:B55)</f>
        <v>6</v>
      </c>
      <c r="C52" s="78">
        <f>SUM(C53:C55)</f>
        <v>4</v>
      </c>
      <c r="D52" s="52"/>
      <c r="E52" s="78">
        <f>SUM(E53:E55)</f>
        <v>6</v>
      </c>
      <c r="F52" s="52"/>
    </row>
    <row r="53" spans="1:6" ht="39.85" customHeight="1" x14ac:dyDescent="0.3">
      <c r="A53" s="8" t="s">
        <v>48</v>
      </c>
      <c r="B53" s="10">
        <v>2</v>
      </c>
      <c r="C53" s="10">
        <v>1</v>
      </c>
      <c r="D53" s="45" t="s">
        <v>37</v>
      </c>
      <c r="E53" s="10">
        <v>2</v>
      </c>
      <c r="F53" s="45" t="s">
        <v>37</v>
      </c>
    </row>
    <row r="54" spans="1:6" ht="38.25" customHeight="1" x14ac:dyDescent="0.3">
      <c r="A54" s="8" t="s">
        <v>36</v>
      </c>
      <c r="B54" s="10">
        <v>2</v>
      </c>
      <c r="C54" s="10">
        <v>2</v>
      </c>
      <c r="D54" s="52"/>
      <c r="E54" s="10">
        <v>2</v>
      </c>
      <c r="F54" s="52"/>
    </row>
    <row r="55" spans="1:6" ht="54" customHeight="1" x14ac:dyDescent="0.3">
      <c r="A55" s="30" t="s">
        <v>56</v>
      </c>
      <c r="B55" s="10">
        <v>2</v>
      </c>
      <c r="C55" s="10">
        <v>1</v>
      </c>
      <c r="D55" s="52"/>
      <c r="E55" s="10">
        <v>2</v>
      </c>
      <c r="F55" s="52"/>
    </row>
    <row r="56" spans="1:6" ht="22.5" customHeight="1" x14ac:dyDescent="0.3">
      <c r="A56" s="76" t="s">
        <v>5</v>
      </c>
      <c r="B56" s="6">
        <f>B13+B20+B48</f>
        <v>62</v>
      </c>
      <c r="C56" s="6">
        <f>C13+C20+C48</f>
        <v>50</v>
      </c>
      <c r="D56" s="10"/>
      <c r="E56" s="6">
        <f>E13+E20+E48</f>
        <v>56</v>
      </c>
      <c r="F56" s="55"/>
    </row>
    <row r="57" spans="1:6" ht="27.7" customHeight="1" x14ac:dyDescent="0.3">
      <c r="A57" s="78" t="s">
        <v>6</v>
      </c>
      <c r="B57" s="10"/>
      <c r="C57" s="106">
        <f>ROUND(C56/B56*100,0)</f>
        <v>81</v>
      </c>
      <c r="D57" s="107"/>
      <c r="E57" s="104">
        <f>ROUND(E56/B56*100,0)</f>
        <v>90</v>
      </c>
      <c r="F57" s="104"/>
    </row>
    <row r="58" spans="1:6" ht="27" customHeight="1" x14ac:dyDescent="0.3">
      <c r="A58" s="78" t="s">
        <v>7</v>
      </c>
      <c r="B58" s="10"/>
      <c r="C58" s="104" t="str">
        <f>IF(AND(AND(C15=2,C22=2),C57&gt;=80),"Loại A",IF(AND(AND(C15=2,C22=2),C57&gt;=65),"Loại B",IF(AND(AND(C15=2,C22=2),C57&gt;=50),"Loại C",IF(AND(AND(C15=2,C22=2),C57&lt;50),"Không đạt chuẩn",IF(OR(C15&lt;2,C22&lt;2),"Không đạt chuẩn")))))</f>
        <v>Loại A</v>
      </c>
      <c r="D58" s="104"/>
      <c r="E58" s="104" t="str">
        <f>IF(AND(AND(E15=2,E22=2),E57&gt;=80),"Loại A",IF(AND(AND(E15=2,E22=2),E57&gt;=65),"Loại B",IF(AND(AND(E15=2,E22=2),E57&gt;=50),"Loại C",IF(AND(AND(E15=2,E22=2),E57&lt;50),"Không đạt chuẩn",IF(OR(E15&lt;2,E22&lt;2),"Không đạt chuẩn")))))</f>
        <v>Loại A</v>
      </c>
      <c r="F58" s="104"/>
    </row>
    <row r="59" spans="1:6" x14ac:dyDescent="0.3">
      <c r="A59" s="13"/>
    </row>
    <row r="60" spans="1:6" x14ac:dyDescent="0.3">
      <c r="A60" s="77" t="s">
        <v>237</v>
      </c>
      <c r="D60" s="103" t="s">
        <v>140</v>
      </c>
      <c r="E60" s="103"/>
      <c r="F60" s="103"/>
    </row>
    <row r="61" spans="1:6" x14ac:dyDescent="0.3">
      <c r="A61" s="79" t="s">
        <v>8</v>
      </c>
      <c r="D61" s="105" t="s">
        <v>9</v>
      </c>
      <c r="E61" s="105"/>
      <c r="F61" s="105"/>
    </row>
    <row r="62" spans="1:6" x14ac:dyDescent="0.3">
      <c r="A62" s="77" t="s">
        <v>10</v>
      </c>
      <c r="D62" s="103" t="s">
        <v>10</v>
      </c>
      <c r="E62" s="103"/>
      <c r="F62" s="103"/>
    </row>
    <row r="64" spans="1:6" x14ac:dyDescent="0.3">
      <c r="C64" s="14"/>
    </row>
    <row r="66" spans="1:3" x14ac:dyDescent="0.3">
      <c r="C66" s="14"/>
    </row>
    <row r="67" spans="1:3" x14ac:dyDescent="0.3">
      <c r="A67" s="5" t="s">
        <v>238</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7" priority="2" stopIfTrue="1" operator="equal">
      <formula>0</formula>
    </cfRule>
  </conditionalFormatting>
  <conditionalFormatting sqref="E13:E55">
    <cfRule type="cellIs" dxfId="6" priority="1" stopIfTrue="1" operator="equal">
      <formula>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opLeftCell="A16" workbookViewId="0">
      <selection activeCell="D61" sqref="D61:F61"/>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80" t="s">
        <v>239</v>
      </c>
      <c r="B2" s="3"/>
      <c r="D2" s="98" t="s">
        <v>11</v>
      </c>
      <c r="E2" s="98"/>
      <c r="F2" s="98"/>
    </row>
    <row r="3" spans="1:6" x14ac:dyDescent="0.3">
      <c r="A3" s="1"/>
      <c r="B3" s="2"/>
    </row>
    <row r="4" spans="1:6" ht="35.35" customHeight="1" x14ac:dyDescent="0.3">
      <c r="A4" s="99" t="s">
        <v>138</v>
      </c>
      <c r="B4" s="100"/>
      <c r="C4" s="100"/>
      <c r="D4" s="100"/>
      <c r="E4" s="100"/>
      <c r="F4" s="100"/>
    </row>
    <row r="5" spans="1:6" ht="18" customHeight="1" x14ac:dyDescent="0.3">
      <c r="A5" s="12" t="s">
        <v>240</v>
      </c>
      <c r="B5" s="28"/>
      <c r="C5" s="28"/>
      <c r="D5" s="28"/>
      <c r="E5" s="28"/>
      <c r="F5" s="28"/>
    </row>
    <row r="6" spans="1:6" ht="18" customHeight="1" x14ac:dyDescent="0.3">
      <c r="A6" s="12" t="s">
        <v>241</v>
      </c>
      <c r="B6" s="28"/>
      <c r="C6" s="28"/>
      <c r="D6" s="28"/>
      <c r="E6" s="28"/>
      <c r="F6" s="28"/>
    </row>
    <row r="7" spans="1:6" ht="18" customHeight="1" x14ac:dyDescent="0.3">
      <c r="A7" s="21" t="s">
        <v>242</v>
      </c>
      <c r="B7" s="28"/>
      <c r="C7" s="28"/>
      <c r="D7" s="28"/>
      <c r="E7" s="28"/>
      <c r="F7" s="28"/>
    </row>
    <row r="8" spans="1:6" ht="18" customHeight="1" x14ac:dyDescent="0.3">
      <c r="A8" s="12" t="s">
        <v>243</v>
      </c>
      <c r="B8" s="28"/>
      <c r="C8" s="28"/>
      <c r="D8" s="28"/>
      <c r="E8" s="28"/>
      <c r="F8" s="28"/>
    </row>
    <row r="9" spans="1:6" ht="18" customHeight="1" x14ac:dyDescent="0.3">
      <c r="A9" s="12" t="s">
        <v>211</v>
      </c>
      <c r="B9" s="28"/>
      <c r="C9" s="28"/>
      <c r="D9" s="28"/>
      <c r="E9" s="28"/>
      <c r="F9" s="28"/>
    </row>
    <row r="10" spans="1:6" ht="10.6" customHeight="1" x14ac:dyDescent="0.3">
      <c r="A10" s="4"/>
    </row>
    <row r="11" spans="1:6" x14ac:dyDescent="0.3">
      <c r="A11" s="104" t="s">
        <v>0</v>
      </c>
      <c r="B11" s="104" t="s">
        <v>1</v>
      </c>
      <c r="C11" s="104" t="s">
        <v>21</v>
      </c>
      <c r="D11" s="104"/>
      <c r="E11" s="104" t="s">
        <v>2</v>
      </c>
      <c r="F11" s="104"/>
    </row>
    <row r="12" spans="1:6" ht="54" x14ac:dyDescent="0.3">
      <c r="A12" s="104"/>
      <c r="B12" s="104"/>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8">
        <f>SUM(B15:B16)</f>
        <v>4</v>
      </c>
      <c r="C14" s="78">
        <f>SUM(C15:C16)</f>
        <v>4</v>
      </c>
      <c r="D14" s="52"/>
      <c r="E14" s="78">
        <f>SUM(E15:E16)</f>
        <v>4</v>
      </c>
      <c r="F14" s="52"/>
    </row>
    <row r="15" spans="1:6" ht="45" customHeight="1" x14ac:dyDescent="0.3">
      <c r="A15" s="9" t="s">
        <v>51</v>
      </c>
      <c r="B15" s="10">
        <v>2</v>
      </c>
      <c r="C15" s="10">
        <v>2</v>
      </c>
      <c r="D15" s="45"/>
      <c r="E15" s="10">
        <v>2</v>
      </c>
      <c r="F15" s="52" t="s">
        <v>244</v>
      </c>
    </row>
    <row r="16" spans="1:6" ht="42.1" customHeight="1" x14ac:dyDescent="0.3">
      <c r="A16" s="9" t="s">
        <v>23</v>
      </c>
      <c r="B16" s="10">
        <v>2</v>
      </c>
      <c r="C16" s="10">
        <v>2</v>
      </c>
      <c r="D16" s="52"/>
      <c r="E16" s="10">
        <v>2</v>
      </c>
      <c r="F16" s="52" t="s">
        <v>181</v>
      </c>
    </row>
    <row r="17" spans="1:6" ht="35.35" customHeight="1" x14ac:dyDescent="0.3">
      <c r="A17" s="26" t="s">
        <v>15</v>
      </c>
      <c r="B17" s="78">
        <f>SUM(B18:B19)</f>
        <v>4</v>
      </c>
      <c r="C17" s="78">
        <f>SUM(C18:C19)</f>
        <v>4</v>
      </c>
      <c r="D17" s="52"/>
      <c r="E17" s="78">
        <f>SUM(E18:E19)</f>
        <v>4</v>
      </c>
      <c r="F17" s="52"/>
    </row>
    <row r="18" spans="1:6" ht="159.75" customHeight="1" x14ac:dyDescent="0.3">
      <c r="A18" s="8" t="s">
        <v>24</v>
      </c>
      <c r="B18" s="10">
        <v>2</v>
      </c>
      <c r="C18" s="10">
        <v>2</v>
      </c>
      <c r="D18" s="45"/>
      <c r="E18" s="10">
        <v>2</v>
      </c>
      <c r="F18" s="52" t="s">
        <v>245</v>
      </c>
    </row>
    <row r="19" spans="1:6" ht="99.7" customHeight="1" x14ac:dyDescent="0.3">
      <c r="A19" s="8" t="s">
        <v>25</v>
      </c>
      <c r="B19" s="10">
        <v>2</v>
      </c>
      <c r="C19" s="10">
        <v>2</v>
      </c>
      <c r="D19" s="45"/>
      <c r="E19" s="10">
        <v>2</v>
      </c>
      <c r="F19" s="52" t="s">
        <v>244</v>
      </c>
    </row>
    <row r="20" spans="1:6" ht="21.85" customHeight="1" x14ac:dyDescent="0.3">
      <c r="A20" s="7" t="s">
        <v>26</v>
      </c>
      <c r="B20" s="6">
        <f>B21+B28+B34+B39+B42</f>
        <v>44</v>
      </c>
      <c r="C20" s="6">
        <f>C21+C28+C34+C39+C42</f>
        <v>34</v>
      </c>
      <c r="D20" s="52"/>
      <c r="E20" s="6">
        <f>E21+E28+E34+E39+E42</f>
        <v>39</v>
      </c>
      <c r="F20" s="52"/>
    </row>
    <row r="21" spans="1:6" ht="21.85" customHeight="1" x14ac:dyDescent="0.3">
      <c r="A21" s="7" t="s">
        <v>27</v>
      </c>
      <c r="B21" s="78">
        <f>SUM(B22:B27)</f>
        <v>12</v>
      </c>
      <c r="C21" s="78">
        <f>SUM(C22:C27)</f>
        <v>10</v>
      </c>
      <c r="D21" s="52"/>
      <c r="E21" s="78">
        <f>SUM(E22:E27)</f>
        <v>12</v>
      </c>
      <c r="F21" s="52"/>
    </row>
    <row r="22" spans="1:6" ht="57.85" customHeight="1" x14ac:dyDescent="0.3">
      <c r="A22" s="8" t="s">
        <v>28</v>
      </c>
      <c r="B22" s="10">
        <v>2</v>
      </c>
      <c r="C22" s="10">
        <v>2</v>
      </c>
      <c r="D22" s="45"/>
      <c r="E22" s="10">
        <v>2</v>
      </c>
      <c r="F22" s="52" t="s">
        <v>246</v>
      </c>
    </row>
    <row r="23" spans="1:6" ht="96.75" customHeight="1" x14ac:dyDescent="0.3">
      <c r="A23" s="30" t="s">
        <v>44</v>
      </c>
      <c r="B23" s="10">
        <v>2</v>
      </c>
      <c r="C23" s="10">
        <v>1</v>
      </c>
      <c r="D23" s="45" t="s">
        <v>49</v>
      </c>
      <c r="E23" s="10">
        <v>2</v>
      </c>
      <c r="F23" s="45"/>
    </row>
    <row r="24" spans="1:6" ht="47.25" customHeight="1" x14ac:dyDescent="0.3">
      <c r="A24" s="8" t="s">
        <v>43</v>
      </c>
      <c r="B24" s="10">
        <v>2</v>
      </c>
      <c r="C24" s="10">
        <v>1</v>
      </c>
      <c r="D24" s="45" t="s">
        <v>20</v>
      </c>
      <c r="E24" s="10">
        <v>2</v>
      </c>
      <c r="F24" s="45" t="s">
        <v>89</v>
      </c>
    </row>
    <row r="25" spans="1:6" ht="56.95" customHeight="1" x14ac:dyDescent="0.3">
      <c r="A25" s="29" t="s">
        <v>70</v>
      </c>
      <c r="B25" s="10">
        <v>2</v>
      </c>
      <c r="C25" s="10">
        <v>2</v>
      </c>
      <c r="D25" s="45" t="s">
        <v>39</v>
      </c>
      <c r="E25" s="10">
        <v>2</v>
      </c>
      <c r="F25" s="52"/>
    </row>
    <row r="26" spans="1:6" ht="51.1" customHeight="1" x14ac:dyDescent="0.3">
      <c r="A26" s="29" t="s">
        <v>45</v>
      </c>
      <c r="B26" s="10">
        <v>2</v>
      </c>
      <c r="C26" s="10">
        <v>2</v>
      </c>
      <c r="D26" s="45" t="s">
        <v>40</v>
      </c>
      <c r="E26" s="10">
        <v>2</v>
      </c>
      <c r="F26" s="52"/>
    </row>
    <row r="27" spans="1:6" ht="43.45" customHeight="1" x14ac:dyDescent="0.3">
      <c r="A27" s="30" t="s">
        <v>126</v>
      </c>
      <c r="B27" s="10">
        <v>2</v>
      </c>
      <c r="C27" s="10">
        <v>2</v>
      </c>
      <c r="D27" s="52"/>
      <c r="E27" s="10">
        <v>2</v>
      </c>
      <c r="F27" s="52"/>
    </row>
    <row r="28" spans="1:6" ht="22.5" customHeight="1" x14ac:dyDescent="0.3">
      <c r="A28" s="7" t="s">
        <v>29</v>
      </c>
      <c r="B28" s="78">
        <f>SUM(B29:B33)</f>
        <v>10</v>
      </c>
      <c r="C28" s="78">
        <f>SUM(C29:C33)</f>
        <v>9</v>
      </c>
      <c r="D28" s="52"/>
      <c r="E28" s="78">
        <f>SUM(E29:E33)</f>
        <v>9</v>
      </c>
      <c r="F28" s="52"/>
    </row>
    <row r="29" spans="1:6" ht="54.7" customHeight="1" x14ac:dyDescent="0.3">
      <c r="A29" s="8" t="s">
        <v>127</v>
      </c>
      <c r="B29" s="10">
        <v>2</v>
      </c>
      <c r="C29" s="10">
        <v>2</v>
      </c>
      <c r="D29" s="52"/>
      <c r="E29" s="10">
        <v>2</v>
      </c>
      <c r="F29" s="52"/>
    </row>
    <row r="30" spans="1:6" ht="74.25" customHeight="1" x14ac:dyDescent="0.3">
      <c r="A30" s="8" t="s">
        <v>128</v>
      </c>
      <c r="B30" s="10">
        <v>2</v>
      </c>
      <c r="C30" s="10">
        <v>1</v>
      </c>
      <c r="D30" s="52"/>
      <c r="E30" s="10">
        <v>1</v>
      </c>
      <c r="F30" s="52" t="s">
        <v>247</v>
      </c>
    </row>
    <row r="31" spans="1:6" ht="61.45" customHeight="1" x14ac:dyDescent="0.3">
      <c r="A31" s="29" t="s">
        <v>103</v>
      </c>
      <c r="B31" s="10">
        <v>2</v>
      </c>
      <c r="C31" s="10">
        <v>2</v>
      </c>
      <c r="D31" s="45" t="s">
        <v>104</v>
      </c>
      <c r="E31" s="10">
        <v>2</v>
      </c>
      <c r="F31" s="45"/>
    </row>
    <row r="32" spans="1:6" ht="70.45" customHeight="1" x14ac:dyDescent="0.3">
      <c r="A32" s="8" t="s">
        <v>129</v>
      </c>
      <c r="B32" s="10">
        <v>2</v>
      </c>
      <c r="C32" s="10">
        <v>2</v>
      </c>
      <c r="D32" s="52"/>
      <c r="E32" s="10">
        <v>2</v>
      </c>
      <c r="F32" s="52"/>
    </row>
    <row r="33" spans="1:6" ht="68.2" customHeight="1" x14ac:dyDescent="0.3">
      <c r="A33" s="8" t="s">
        <v>130</v>
      </c>
      <c r="B33" s="10">
        <v>2</v>
      </c>
      <c r="C33" s="10">
        <v>2</v>
      </c>
      <c r="D33" s="45" t="s">
        <v>105</v>
      </c>
      <c r="E33" s="10">
        <v>2</v>
      </c>
      <c r="F33" s="45"/>
    </row>
    <row r="34" spans="1:6" ht="24.1" customHeight="1" x14ac:dyDescent="0.3">
      <c r="A34" s="7" t="s">
        <v>30</v>
      </c>
      <c r="B34" s="78">
        <f>SUM(B35:B38)</f>
        <v>8</v>
      </c>
      <c r="C34" s="78">
        <f>SUM(C35:C38)</f>
        <v>6</v>
      </c>
      <c r="D34" s="52"/>
      <c r="E34" s="78">
        <f>SUM(E35:E38)</f>
        <v>7</v>
      </c>
      <c r="F34" s="52"/>
    </row>
    <row r="35" spans="1:6" ht="91.6" customHeight="1" x14ac:dyDescent="0.3">
      <c r="A35" s="9" t="s">
        <v>53</v>
      </c>
      <c r="B35" s="10">
        <v>2</v>
      </c>
      <c r="C35" s="10">
        <v>1</v>
      </c>
      <c r="D35" s="52"/>
      <c r="E35" s="10">
        <v>2</v>
      </c>
      <c r="F35" s="52"/>
    </row>
    <row r="36" spans="1:6" ht="70.45" customHeight="1" x14ac:dyDescent="0.3">
      <c r="A36" s="29" t="s">
        <v>54</v>
      </c>
      <c r="B36" s="10">
        <v>2</v>
      </c>
      <c r="C36" s="10">
        <v>2</v>
      </c>
      <c r="D36" s="52"/>
      <c r="E36" s="10">
        <v>2</v>
      </c>
      <c r="F36" s="52"/>
    </row>
    <row r="37" spans="1:6" ht="57.85" customHeight="1" x14ac:dyDescent="0.3">
      <c r="A37" s="9" t="s">
        <v>131</v>
      </c>
      <c r="B37" s="10">
        <v>2</v>
      </c>
      <c r="C37" s="10">
        <v>2</v>
      </c>
      <c r="D37" s="52"/>
      <c r="E37" s="10">
        <v>2</v>
      </c>
      <c r="F37" s="52"/>
    </row>
    <row r="38" spans="1:6" ht="56.25" customHeight="1" x14ac:dyDescent="0.3">
      <c r="A38" s="29" t="s">
        <v>112</v>
      </c>
      <c r="B38" s="10">
        <v>2</v>
      </c>
      <c r="C38" s="10">
        <v>1</v>
      </c>
      <c r="D38" s="52"/>
      <c r="E38" s="10">
        <v>1</v>
      </c>
      <c r="F38" s="52"/>
    </row>
    <row r="39" spans="1:6" ht="28.6" customHeight="1" x14ac:dyDescent="0.3">
      <c r="A39" s="7" t="s">
        <v>31</v>
      </c>
      <c r="B39" s="78">
        <f>SUM(B40:B41)</f>
        <v>4</v>
      </c>
      <c r="C39" s="78">
        <f>SUM(C40:C41)</f>
        <v>4</v>
      </c>
      <c r="D39" s="52"/>
      <c r="E39" s="78">
        <f>SUM(E40:E41)</f>
        <v>4</v>
      </c>
      <c r="F39" s="52"/>
    </row>
    <row r="40" spans="1:6" ht="57.85" customHeight="1" x14ac:dyDescent="0.3">
      <c r="A40" s="8" t="s">
        <v>42</v>
      </c>
      <c r="B40" s="10">
        <v>2</v>
      </c>
      <c r="C40" s="10">
        <v>2</v>
      </c>
      <c r="D40" s="52"/>
      <c r="E40" s="10">
        <v>2</v>
      </c>
      <c r="F40" s="52"/>
    </row>
    <row r="41" spans="1:6" ht="92.95" customHeight="1" x14ac:dyDescent="0.3">
      <c r="A41" s="29" t="s">
        <v>132</v>
      </c>
      <c r="B41" s="10">
        <v>2</v>
      </c>
      <c r="C41" s="10">
        <v>2</v>
      </c>
      <c r="D41" s="45"/>
      <c r="E41" s="10">
        <v>2</v>
      </c>
      <c r="F41" s="52"/>
    </row>
    <row r="42" spans="1:6" ht="27" customHeight="1" x14ac:dyDescent="0.3">
      <c r="A42" s="27" t="s">
        <v>32</v>
      </c>
      <c r="B42" s="78">
        <f>SUM(B43:B47)</f>
        <v>10</v>
      </c>
      <c r="C42" s="78">
        <f>SUM(C43:C47)</f>
        <v>5</v>
      </c>
      <c r="D42" s="52"/>
      <c r="E42" s="78">
        <f>SUM(E43:E47)</f>
        <v>7</v>
      </c>
      <c r="F42" s="52"/>
    </row>
    <row r="43" spans="1:6" ht="56.25" customHeight="1" x14ac:dyDescent="0.3">
      <c r="A43" s="8" t="s">
        <v>33</v>
      </c>
      <c r="B43" s="10">
        <v>2</v>
      </c>
      <c r="C43" s="10">
        <v>1</v>
      </c>
      <c r="D43" s="45" t="s">
        <v>41</v>
      </c>
      <c r="E43" s="10">
        <v>2</v>
      </c>
      <c r="F43" s="52"/>
    </row>
    <row r="44" spans="1:6" ht="42.75" customHeight="1" x14ac:dyDescent="0.3">
      <c r="A44" s="8" t="s">
        <v>47</v>
      </c>
      <c r="B44" s="10">
        <v>2</v>
      </c>
      <c r="C44" s="10">
        <v>1</v>
      </c>
      <c r="D44" s="48" t="s">
        <v>116</v>
      </c>
      <c r="E44" s="10">
        <v>2</v>
      </c>
      <c r="F44" s="52"/>
    </row>
    <row r="45" spans="1:6" ht="51.95" x14ac:dyDescent="0.3">
      <c r="A45" s="29" t="s">
        <v>135</v>
      </c>
      <c r="B45" s="10">
        <v>2</v>
      </c>
      <c r="C45" s="10">
        <v>0</v>
      </c>
      <c r="D45" s="53"/>
      <c r="E45" s="10">
        <v>0</v>
      </c>
      <c r="F45" s="54"/>
    </row>
    <row r="46" spans="1:6" ht="51.95" x14ac:dyDescent="0.3">
      <c r="A46" s="29" t="s">
        <v>52</v>
      </c>
      <c r="B46" s="10">
        <v>2</v>
      </c>
      <c r="C46" s="10">
        <v>1</v>
      </c>
      <c r="D46" s="53"/>
      <c r="E46" s="10">
        <v>1</v>
      </c>
      <c r="F46" s="54" t="s">
        <v>248</v>
      </c>
    </row>
    <row r="47" spans="1:6" ht="27.7" customHeight="1" x14ac:dyDescent="0.3">
      <c r="A47" s="8" t="s">
        <v>55</v>
      </c>
      <c r="B47" s="10">
        <v>2</v>
      </c>
      <c r="C47" s="10">
        <v>2</v>
      </c>
      <c r="D47" s="45"/>
      <c r="E47" s="10">
        <v>2</v>
      </c>
      <c r="F47" s="52"/>
    </row>
    <row r="48" spans="1:6" ht="23.2" customHeight="1" x14ac:dyDescent="0.3">
      <c r="A48" s="27" t="s">
        <v>34</v>
      </c>
      <c r="B48" s="6">
        <f>B49+B52</f>
        <v>10</v>
      </c>
      <c r="C48" s="6">
        <f>C49+C52</f>
        <v>6</v>
      </c>
      <c r="D48" s="52"/>
      <c r="E48" s="6">
        <f>E49+E52</f>
        <v>5</v>
      </c>
      <c r="F48" s="52"/>
    </row>
    <row r="49" spans="1:6" ht="27" customHeight="1" x14ac:dyDescent="0.3">
      <c r="A49" s="27" t="s">
        <v>18</v>
      </c>
      <c r="B49" s="78">
        <f>SUM(B50:B51)</f>
        <v>4</v>
      </c>
      <c r="C49" s="78">
        <f>SUM(C50:C51)</f>
        <v>4</v>
      </c>
      <c r="D49" s="52"/>
      <c r="E49" s="78">
        <f>SUM(E50:E51)</f>
        <v>2</v>
      </c>
      <c r="F49" s="52"/>
    </row>
    <row r="50" spans="1:6" ht="85.5" customHeight="1" x14ac:dyDescent="0.3">
      <c r="A50" s="29" t="s">
        <v>119</v>
      </c>
      <c r="B50" s="10">
        <v>2</v>
      </c>
      <c r="C50" s="10">
        <v>2</v>
      </c>
      <c r="D50" s="45" t="s">
        <v>120</v>
      </c>
      <c r="E50" s="10">
        <v>2</v>
      </c>
      <c r="F50" s="45"/>
    </row>
    <row r="51" spans="1:6" ht="64.599999999999994" customHeight="1" x14ac:dyDescent="0.3">
      <c r="A51" s="29" t="s">
        <v>46</v>
      </c>
      <c r="B51" s="10">
        <v>2</v>
      </c>
      <c r="C51" s="10">
        <v>2</v>
      </c>
      <c r="D51" s="52"/>
      <c r="E51" s="10">
        <v>0</v>
      </c>
      <c r="F51" s="53"/>
    </row>
    <row r="52" spans="1:6" ht="27" customHeight="1" x14ac:dyDescent="0.3">
      <c r="A52" s="27" t="s">
        <v>35</v>
      </c>
      <c r="B52" s="78">
        <f>SUM(B53:B55)</f>
        <v>6</v>
      </c>
      <c r="C52" s="78">
        <f>SUM(C53:C55)</f>
        <v>2</v>
      </c>
      <c r="D52" s="52"/>
      <c r="E52" s="78">
        <f>SUM(E53:E55)</f>
        <v>3</v>
      </c>
      <c r="F52" s="52"/>
    </row>
    <row r="53" spans="1:6" ht="39.85" customHeight="1" x14ac:dyDescent="0.3">
      <c r="A53" s="8" t="s">
        <v>48</v>
      </c>
      <c r="B53" s="10">
        <v>2</v>
      </c>
      <c r="C53" s="10">
        <v>1</v>
      </c>
      <c r="D53" s="45" t="s">
        <v>37</v>
      </c>
      <c r="E53" s="10">
        <v>2</v>
      </c>
      <c r="F53" s="45"/>
    </row>
    <row r="54" spans="1:6" ht="38.25" customHeight="1" x14ac:dyDescent="0.3">
      <c r="A54" s="8" t="s">
        <v>36</v>
      </c>
      <c r="B54" s="10">
        <v>2</v>
      </c>
      <c r="C54" s="10"/>
      <c r="D54" s="52"/>
      <c r="E54" s="10">
        <v>0</v>
      </c>
      <c r="F54" s="52"/>
    </row>
    <row r="55" spans="1:6" ht="54" customHeight="1" x14ac:dyDescent="0.3">
      <c r="A55" s="30" t="s">
        <v>56</v>
      </c>
      <c r="B55" s="10">
        <v>2</v>
      </c>
      <c r="C55" s="10">
        <v>1</v>
      </c>
      <c r="D55" s="52"/>
      <c r="E55" s="10">
        <v>1</v>
      </c>
      <c r="F55" s="84" t="s">
        <v>222</v>
      </c>
    </row>
    <row r="56" spans="1:6" ht="22.5" customHeight="1" x14ac:dyDescent="0.3">
      <c r="A56" s="76" t="s">
        <v>5</v>
      </c>
      <c r="B56" s="6">
        <f>B13+B20+B48</f>
        <v>62</v>
      </c>
      <c r="C56" s="6">
        <f>C13+C20+C48</f>
        <v>48</v>
      </c>
      <c r="D56" s="10"/>
      <c r="E56" s="6">
        <f>E13+E20+E48</f>
        <v>52</v>
      </c>
      <c r="F56" s="55"/>
    </row>
    <row r="57" spans="1:6" ht="27.7" customHeight="1" x14ac:dyDescent="0.3">
      <c r="A57" s="78" t="s">
        <v>6</v>
      </c>
      <c r="B57" s="10"/>
      <c r="C57" s="106">
        <f>ROUND(C56/B56*100,0)</f>
        <v>77</v>
      </c>
      <c r="D57" s="107"/>
      <c r="E57" s="104">
        <f>ROUND(E56/B56*100,0)</f>
        <v>84</v>
      </c>
      <c r="F57" s="104"/>
    </row>
    <row r="58" spans="1:6" ht="27" customHeight="1" x14ac:dyDescent="0.3">
      <c r="A58" s="78" t="s">
        <v>7</v>
      </c>
      <c r="B58" s="10"/>
      <c r="C58" s="104" t="str">
        <f>IF(AND(AND(C15=2,C22=2),C57&gt;=80),"Loại A",IF(AND(AND(C15=2,C22=2),C57&gt;=65),"Loại B",IF(AND(AND(C15=2,C22=2),C57&gt;=50),"Loại C",IF(AND(AND(C15=2,C22=2),C57&lt;50),"Không đạt chuẩn",IF(OR(C15&lt;2,C22&lt;2),"Không đạt chuẩn")))))</f>
        <v>Loại B</v>
      </c>
      <c r="D58" s="104"/>
      <c r="E58" s="104" t="str">
        <f>IF(AND(AND(E15=2,E22=2),E57&gt;=80),"Loại A",IF(AND(AND(E15=2,E22=2),E57&gt;=65),"Loại B",IF(AND(AND(E15=2,E22=2),E57&gt;=50),"Loại C",IF(AND(AND(E15=2,E22=2),E57&lt;50),"Không đạt chuẩn",IF(OR(E15&lt;2,E22&lt;2),"Không đạt chuẩn")))))</f>
        <v>Loại A</v>
      </c>
      <c r="F58" s="104"/>
    </row>
    <row r="59" spans="1:6" x14ac:dyDescent="0.3">
      <c r="A59" s="13"/>
    </row>
    <row r="60" spans="1:6" x14ac:dyDescent="0.3">
      <c r="A60" s="77" t="s">
        <v>249</v>
      </c>
      <c r="D60" s="103" t="s">
        <v>140</v>
      </c>
      <c r="E60" s="103"/>
      <c r="F60" s="103"/>
    </row>
    <row r="61" spans="1:6" x14ac:dyDescent="0.3">
      <c r="A61" s="79" t="s">
        <v>8</v>
      </c>
      <c r="D61" s="105" t="s">
        <v>9</v>
      </c>
      <c r="E61" s="105"/>
      <c r="F61" s="105"/>
    </row>
    <row r="62" spans="1:6" x14ac:dyDescent="0.3">
      <c r="A62" s="77" t="s">
        <v>10</v>
      </c>
      <c r="D62" s="103" t="s">
        <v>10</v>
      </c>
      <c r="E62" s="103"/>
      <c r="F62" s="103"/>
    </row>
    <row r="64" spans="1:6" x14ac:dyDescent="0.3">
      <c r="C64" s="14"/>
    </row>
    <row r="66" spans="1:3" x14ac:dyDescent="0.3">
      <c r="C66" s="14"/>
    </row>
    <row r="68" spans="1:3" x14ac:dyDescent="0.3">
      <c r="A68" s="95" t="s">
        <v>175</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5" priority="2" stopIfTrue="1" operator="equal">
      <formula>0</formula>
    </cfRule>
  </conditionalFormatting>
  <conditionalFormatting sqref="E13:E55">
    <cfRule type="cellIs" dxfId="4" priority="1" stopIfTrue="1" operator="equal">
      <formula>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F10" sqref="F10"/>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80" t="s">
        <v>163</v>
      </c>
      <c r="B2" s="3"/>
      <c r="D2" s="98" t="s">
        <v>11</v>
      </c>
      <c r="E2" s="98"/>
      <c r="F2" s="98"/>
    </row>
    <row r="3" spans="1:6" x14ac:dyDescent="0.3">
      <c r="A3" s="1"/>
      <c r="B3" s="2"/>
    </row>
    <row r="4" spans="1:6" ht="35.35" customHeight="1" x14ac:dyDescent="0.3">
      <c r="A4" s="99" t="s">
        <v>138</v>
      </c>
      <c r="B4" s="100"/>
      <c r="C4" s="100"/>
      <c r="D4" s="100"/>
      <c r="E4" s="100"/>
      <c r="F4" s="100"/>
    </row>
    <row r="5" spans="1:6" ht="18" customHeight="1" x14ac:dyDescent="0.3">
      <c r="A5" s="12" t="s">
        <v>250</v>
      </c>
      <c r="B5" s="28"/>
      <c r="C5" s="28"/>
      <c r="D5" s="28"/>
      <c r="E5" s="28"/>
      <c r="F5" s="28"/>
    </row>
    <row r="6" spans="1:6" ht="18" customHeight="1" x14ac:dyDescent="0.3">
      <c r="A6" s="12" t="s">
        <v>251</v>
      </c>
      <c r="B6" s="28"/>
      <c r="C6" s="28"/>
      <c r="D6" s="28"/>
      <c r="E6" s="28"/>
      <c r="F6" s="28"/>
    </row>
    <row r="7" spans="1:6" ht="18" customHeight="1" x14ac:dyDescent="0.3">
      <c r="A7" s="21" t="s">
        <v>252</v>
      </c>
      <c r="B7" s="28"/>
      <c r="C7" s="28"/>
      <c r="D7" s="28"/>
      <c r="E7" s="28"/>
      <c r="F7" s="28"/>
    </row>
    <row r="8" spans="1:6" ht="18" customHeight="1" x14ac:dyDescent="0.3">
      <c r="A8" s="12" t="s">
        <v>253</v>
      </c>
      <c r="B8" s="28"/>
      <c r="C8" s="28"/>
      <c r="D8" s="28"/>
      <c r="E8" s="28"/>
      <c r="F8" s="28"/>
    </row>
    <row r="9" spans="1:6" ht="18" customHeight="1" x14ac:dyDescent="0.3">
      <c r="A9" s="12" t="s">
        <v>254</v>
      </c>
      <c r="B9" s="28"/>
      <c r="C9" s="28"/>
      <c r="D9" s="28"/>
      <c r="E9" s="28"/>
      <c r="F9" s="28"/>
    </row>
    <row r="10" spans="1:6" ht="10.6" customHeight="1" x14ac:dyDescent="0.3">
      <c r="A10" s="4"/>
    </row>
    <row r="11" spans="1:6" x14ac:dyDescent="0.3">
      <c r="A11" s="104" t="s">
        <v>0</v>
      </c>
      <c r="B11" s="104" t="s">
        <v>1</v>
      </c>
      <c r="C11" s="104" t="s">
        <v>21</v>
      </c>
      <c r="D11" s="104"/>
      <c r="E11" s="104" t="s">
        <v>2</v>
      </c>
      <c r="F11" s="104"/>
    </row>
    <row r="12" spans="1:6" ht="54" x14ac:dyDescent="0.3">
      <c r="A12" s="104"/>
      <c r="B12" s="104"/>
      <c r="C12" s="24" t="s">
        <v>3</v>
      </c>
      <c r="D12" s="24" t="s">
        <v>4</v>
      </c>
      <c r="E12" s="24" t="s">
        <v>3</v>
      </c>
      <c r="F12" s="24" t="s">
        <v>4</v>
      </c>
    </row>
    <row r="13" spans="1:6" ht="21.85" customHeight="1" x14ac:dyDescent="0.3">
      <c r="A13" s="25" t="s">
        <v>22</v>
      </c>
      <c r="B13" s="6">
        <f>B14+B17</f>
        <v>8</v>
      </c>
      <c r="C13" s="6">
        <f>C14+C17</f>
        <v>6</v>
      </c>
      <c r="D13" s="52"/>
      <c r="E13" s="6">
        <f>E14+E17</f>
        <v>8</v>
      </c>
      <c r="F13" s="52"/>
    </row>
    <row r="14" spans="1:6" ht="21.85" customHeight="1" x14ac:dyDescent="0.3">
      <c r="A14" s="26" t="s">
        <v>14</v>
      </c>
      <c r="B14" s="78">
        <f>SUM(B15:B16)</f>
        <v>4</v>
      </c>
      <c r="C14" s="78">
        <f>SUM(C15:C16)</f>
        <v>2</v>
      </c>
      <c r="D14" s="52"/>
      <c r="E14" s="78">
        <f>SUM(E15:E16)</f>
        <v>4</v>
      </c>
      <c r="F14" s="52"/>
    </row>
    <row r="15" spans="1:6" ht="45" customHeight="1" x14ac:dyDescent="0.3">
      <c r="A15" s="9" t="s">
        <v>51</v>
      </c>
      <c r="B15" s="10">
        <v>2</v>
      </c>
      <c r="C15" s="10">
        <v>2</v>
      </c>
      <c r="D15" s="45" t="s">
        <v>255</v>
      </c>
      <c r="E15" s="10">
        <v>2</v>
      </c>
      <c r="F15" s="52"/>
    </row>
    <row r="16" spans="1:6" ht="42.1" customHeight="1" x14ac:dyDescent="0.3">
      <c r="A16" s="9" t="s">
        <v>23</v>
      </c>
      <c r="B16" s="10">
        <v>2</v>
      </c>
      <c r="C16" s="10">
        <v>0</v>
      </c>
      <c r="D16" s="52"/>
      <c r="E16" s="10">
        <v>2</v>
      </c>
      <c r="F16" s="52" t="s">
        <v>181</v>
      </c>
    </row>
    <row r="17" spans="1:6" ht="35.35" customHeight="1" x14ac:dyDescent="0.3">
      <c r="A17" s="26" t="s">
        <v>15</v>
      </c>
      <c r="B17" s="78">
        <f>SUM(B18:B19)</f>
        <v>4</v>
      </c>
      <c r="C17" s="78">
        <f>SUM(C18:C19)</f>
        <v>4</v>
      </c>
      <c r="D17" s="52"/>
      <c r="E17" s="78">
        <f>SUM(E18:E19)</f>
        <v>4</v>
      </c>
      <c r="F17" s="52"/>
    </row>
    <row r="18" spans="1:6" ht="159.75" customHeight="1" x14ac:dyDescent="0.3">
      <c r="A18" s="8" t="s">
        <v>24</v>
      </c>
      <c r="B18" s="10">
        <v>2</v>
      </c>
      <c r="C18" s="10">
        <v>2</v>
      </c>
      <c r="D18" s="45" t="s">
        <v>256</v>
      </c>
      <c r="E18" s="10">
        <v>2</v>
      </c>
      <c r="F18" s="52"/>
    </row>
    <row r="19" spans="1:6" ht="99.7" customHeight="1" x14ac:dyDescent="0.3">
      <c r="A19" s="8" t="s">
        <v>25</v>
      </c>
      <c r="B19" s="10">
        <v>2</v>
      </c>
      <c r="C19" s="10">
        <v>2</v>
      </c>
      <c r="D19" s="45" t="s">
        <v>257</v>
      </c>
      <c r="E19" s="10">
        <v>2</v>
      </c>
      <c r="F19" s="52"/>
    </row>
    <row r="20" spans="1:6" ht="21.85" customHeight="1" x14ac:dyDescent="0.3">
      <c r="A20" s="7" t="s">
        <v>26</v>
      </c>
      <c r="B20" s="6">
        <f>B21+B28+B34+B39+B42</f>
        <v>44</v>
      </c>
      <c r="C20" s="6">
        <f>C21+C28+C34+C39+C42</f>
        <v>36</v>
      </c>
      <c r="D20" s="52"/>
      <c r="E20" s="6">
        <f>E21+E28+E34+E39+E42</f>
        <v>39</v>
      </c>
      <c r="F20" s="52"/>
    </row>
    <row r="21" spans="1:6" ht="21.85" customHeight="1" x14ac:dyDescent="0.3">
      <c r="A21" s="7" t="s">
        <v>27</v>
      </c>
      <c r="B21" s="78">
        <f>SUM(B22:B27)</f>
        <v>12</v>
      </c>
      <c r="C21" s="78">
        <f>SUM(C22:C27)</f>
        <v>12</v>
      </c>
      <c r="D21" s="52"/>
      <c r="E21" s="78">
        <f>SUM(E22:E27)</f>
        <v>12</v>
      </c>
      <c r="F21" s="52"/>
    </row>
    <row r="22" spans="1:6" ht="57.85" customHeight="1" x14ac:dyDescent="0.3">
      <c r="A22" s="8" t="s">
        <v>28</v>
      </c>
      <c r="B22" s="10">
        <v>2</v>
      </c>
      <c r="C22" s="10">
        <v>2</v>
      </c>
      <c r="D22" s="45" t="s">
        <v>258</v>
      </c>
      <c r="E22" s="10">
        <v>2</v>
      </c>
      <c r="F22" s="52"/>
    </row>
    <row r="23" spans="1:6" ht="96.75" customHeight="1" x14ac:dyDescent="0.3">
      <c r="A23" s="30" t="s">
        <v>44</v>
      </c>
      <c r="B23" s="10">
        <v>2</v>
      </c>
      <c r="C23" s="10">
        <v>2</v>
      </c>
      <c r="D23" s="45"/>
      <c r="E23" s="10">
        <v>2</v>
      </c>
      <c r="F23" s="45" t="s">
        <v>38</v>
      </c>
    </row>
    <row r="24" spans="1:6" ht="47.25" customHeight="1" x14ac:dyDescent="0.3">
      <c r="A24" s="8" t="s">
        <v>43</v>
      </c>
      <c r="B24" s="10">
        <v>2</v>
      </c>
      <c r="C24" s="10">
        <v>2</v>
      </c>
      <c r="D24" s="45"/>
      <c r="E24" s="10">
        <v>2</v>
      </c>
      <c r="F24" s="45" t="s">
        <v>89</v>
      </c>
    </row>
    <row r="25" spans="1:6" ht="56.95" customHeight="1" x14ac:dyDescent="0.3">
      <c r="A25" s="29" t="s">
        <v>70</v>
      </c>
      <c r="B25" s="10">
        <v>2</v>
      </c>
      <c r="C25" s="10">
        <v>2</v>
      </c>
      <c r="D25" s="45"/>
      <c r="E25" s="10">
        <v>2</v>
      </c>
      <c r="F25" s="52"/>
    </row>
    <row r="26" spans="1:6" ht="51.1" customHeight="1" x14ac:dyDescent="0.3">
      <c r="A26" s="29" t="s">
        <v>45</v>
      </c>
      <c r="B26" s="10">
        <v>2</v>
      </c>
      <c r="C26" s="10">
        <v>2</v>
      </c>
      <c r="D26" s="45"/>
      <c r="E26" s="10">
        <v>2</v>
      </c>
      <c r="F26" s="52"/>
    </row>
    <row r="27" spans="1:6" ht="43.45" customHeight="1" x14ac:dyDescent="0.3">
      <c r="A27" s="30" t="s">
        <v>126</v>
      </c>
      <c r="B27" s="10">
        <v>2</v>
      </c>
      <c r="C27" s="10">
        <v>2</v>
      </c>
      <c r="D27" s="52"/>
      <c r="E27" s="10">
        <v>2</v>
      </c>
      <c r="F27" s="52"/>
    </row>
    <row r="28" spans="1:6" ht="22.5" customHeight="1" x14ac:dyDescent="0.3">
      <c r="A28" s="7" t="s">
        <v>29</v>
      </c>
      <c r="B28" s="78">
        <f>SUM(B29:B33)</f>
        <v>10</v>
      </c>
      <c r="C28" s="78">
        <f>SUM(C29:C33)</f>
        <v>10</v>
      </c>
      <c r="D28" s="52"/>
      <c r="E28" s="78">
        <f>SUM(E29:E33)</f>
        <v>9</v>
      </c>
      <c r="F28" s="52"/>
    </row>
    <row r="29" spans="1:6" ht="54.7" customHeight="1" x14ac:dyDescent="0.3">
      <c r="A29" s="8" t="s">
        <v>127</v>
      </c>
      <c r="B29" s="10">
        <v>2</v>
      </c>
      <c r="C29" s="10">
        <v>2</v>
      </c>
      <c r="D29" s="52"/>
      <c r="E29" s="10">
        <v>2</v>
      </c>
      <c r="F29" s="52"/>
    </row>
    <row r="30" spans="1:6" ht="74.25" customHeight="1" x14ac:dyDescent="0.3">
      <c r="A30" s="8" t="s">
        <v>128</v>
      </c>
      <c r="B30" s="10">
        <v>2</v>
      </c>
      <c r="C30" s="10">
        <v>2</v>
      </c>
      <c r="D30" s="52"/>
      <c r="E30" s="10">
        <v>1</v>
      </c>
      <c r="F30" s="52" t="s">
        <v>247</v>
      </c>
    </row>
    <row r="31" spans="1:6" ht="61.45" customHeight="1" x14ac:dyDescent="0.3">
      <c r="A31" s="29" t="s">
        <v>103</v>
      </c>
      <c r="B31" s="10">
        <v>2</v>
      </c>
      <c r="C31" s="10">
        <v>2</v>
      </c>
      <c r="D31" s="45"/>
      <c r="E31" s="10">
        <v>2</v>
      </c>
      <c r="F31" s="45"/>
    </row>
    <row r="32" spans="1:6" ht="70.45" customHeight="1" x14ac:dyDescent="0.3">
      <c r="A32" s="8" t="s">
        <v>129</v>
      </c>
      <c r="B32" s="10">
        <v>2</v>
      </c>
      <c r="C32" s="10">
        <v>2</v>
      </c>
      <c r="D32" s="52"/>
      <c r="E32" s="10">
        <v>2</v>
      </c>
      <c r="F32" s="52"/>
    </row>
    <row r="33" spans="1:6" ht="68.2" customHeight="1" x14ac:dyDescent="0.3">
      <c r="A33" s="8" t="s">
        <v>130</v>
      </c>
      <c r="B33" s="10">
        <v>2</v>
      </c>
      <c r="C33" s="10">
        <v>2</v>
      </c>
      <c r="D33" s="45"/>
      <c r="E33" s="10">
        <v>2</v>
      </c>
      <c r="F33" s="45" t="s">
        <v>133</v>
      </c>
    </row>
    <row r="34" spans="1:6" ht="24.1" customHeight="1" x14ac:dyDescent="0.3">
      <c r="A34" s="7" t="s">
        <v>30</v>
      </c>
      <c r="B34" s="78">
        <f>SUM(B35:B38)</f>
        <v>8</v>
      </c>
      <c r="C34" s="78">
        <f>SUM(C35:C38)</f>
        <v>5</v>
      </c>
      <c r="D34" s="52"/>
      <c r="E34" s="78">
        <f>SUM(E35:E38)</f>
        <v>7</v>
      </c>
      <c r="F34" s="52"/>
    </row>
    <row r="35" spans="1:6" ht="91.6" customHeight="1" x14ac:dyDescent="0.3">
      <c r="A35" s="9" t="s">
        <v>53</v>
      </c>
      <c r="B35" s="10">
        <v>2</v>
      </c>
      <c r="C35" s="10">
        <v>1</v>
      </c>
      <c r="D35" s="52"/>
      <c r="E35" s="10">
        <v>2</v>
      </c>
      <c r="F35" s="52"/>
    </row>
    <row r="36" spans="1:6" ht="70.45" customHeight="1" x14ac:dyDescent="0.3">
      <c r="A36" s="29" t="s">
        <v>54</v>
      </c>
      <c r="B36" s="10">
        <v>2</v>
      </c>
      <c r="C36" s="10">
        <v>1</v>
      </c>
      <c r="D36" s="52"/>
      <c r="E36" s="10">
        <v>2</v>
      </c>
      <c r="F36" s="52"/>
    </row>
    <row r="37" spans="1:6" ht="57.85" customHeight="1" x14ac:dyDescent="0.3">
      <c r="A37" s="9" t="s">
        <v>131</v>
      </c>
      <c r="B37" s="10">
        <v>2</v>
      </c>
      <c r="C37" s="10">
        <v>2</v>
      </c>
      <c r="D37" s="52"/>
      <c r="E37" s="10">
        <v>2</v>
      </c>
      <c r="F37" s="52"/>
    </row>
    <row r="38" spans="1:6" ht="56.25" customHeight="1" x14ac:dyDescent="0.3">
      <c r="A38" s="29" t="s">
        <v>112</v>
      </c>
      <c r="B38" s="10">
        <v>2</v>
      </c>
      <c r="C38" s="10">
        <v>1</v>
      </c>
      <c r="D38" s="52"/>
      <c r="E38" s="10">
        <v>1</v>
      </c>
      <c r="F38" s="52"/>
    </row>
    <row r="39" spans="1:6" ht="28.6" customHeight="1" x14ac:dyDescent="0.3">
      <c r="A39" s="7" t="s">
        <v>31</v>
      </c>
      <c r="B39" s="78">
        <f>SUM(B40:B41)</f>
        <v>4</v>
      </c>
      <c r="C39" s="78">
        <f>SUM(C40:C41)</f>
        <v>4</v>
      </c>
      <c r="D39" s="52"/>
      <c r="E39" s="78">
        <f>SUM(E40:E41)</f>
        <v>4</v>
      </c>
      <c r="F39" s="52"/>
    </row>
    <row r="40" spans="1:6" ht="57.85" customHeight="1" x14ac:dyDescent="0.3">
      <c r="A40" s="8" t="s">
        <v>42</v>
      </c>
      <c r="B40" s="10">
        <v>2</v>
      </c>
      <c r="C40" s="10">
        <v>2</v>
      </c>
      <c r="D40" s="52"/>
      <c r="E40" s="10">
        <v>2</v>
      </c>
      <c r="F40" s="52"/>
    </row>
    <row r="41" spans="1:6" ht="92.95" customHeight="1" x14ac:dyDescent="0.3">
      <c r="A41" s="29" t="s">
        <v>132</v>
      </c>
      <c r="B41" s="10">
        <v>2</v>
      </c>
      <c r="C41" s="10">
        <v>2</v>
      </c>
      <c r="D41" s="45"/>
      <c r="E41" s="10">
        <v>2</v>
      </c>
      <c r="F41" s="52"/>
    </row>
    <row r="42" spans="1:6" ht="27" customHeight="1" x14ac:dyDescent="0.3">
      <c r="A42" s="27" t="s">
        <v>32</v>
      </c>
      <c r="B42" s="78">
        <f>SUM(B43:B47)</f>
        <v>10</v>
      </c>
      <c r="C42" s="78">
        <f>SUM(C43:C47)</f>
        <v>5</v>
      </c>
      <c r="D42" s="52"/>
      <c r="E42" s="78">
        <f>SUM(E43:E47)</f>
        <v>7</v>
      </c>
      <c r="F42" s="52"/>
    </row>
    <row r="43" spans="1:6" ht="56.25" customHeight="1" x14ac:dyDescent="0.3">
      <c r="A43" s="8" t="s">
        <v>33</v>
      </c>
      <c r="B43" s="10">
        <v>2</v>
      </c>
      <c r="C43" s="10">
        <v>1</v>
      </c>
      <c r="D43" s="45"/>
      <c r="E43" s="10">
        <v>2</v>
      </c>
      <c r="F43" s="52"/>
    </row>
    <row r="44" spans="1:6" ht="42.75" customHeight="1" x14ac:dyDescent="0.3">
      <c r="A44" s="8" t="s">
        <v>47</v>
      </c>
      <c r="B44" s="10">
        <v>2</v>
      </c>
      <c r="C44" s="10">
        <v>1</v>
      </c>
      <c r="D44" s="48"/>
      <c r="E44" s="10">
        <v>2</v>
      </c>
      <c r="F44" s="52"/>
    </row>
    <row r="45" spans="1:6" ht="51.95" x14ac:dyDescent="0.3">
      <c r="A45" s="29" t="s">
        <v>135</v>
      </c>
      <c r="B45" s="10">
        <v>2</v>
      </c>
      <c r="C45" s="10">
        <v>0</v>
      </c>
      <c r="D45" s="53"/>
      <c r="E45" s="10">
        <v>0</v>
      </c>
      <c r="F45" s="54"/>
    </row>
    <row r="46" spans="1:6" ht="51.95" x14ac:dyDescent="0.3">
      <c r="A46" s="29" t="s">
        <v>52</v>
      </c>
      <c r="B46" s="10">
        <v>2</v>
      </c>
      <c r="C46" s="10">
        <v>1</v>
      </c>
      <c r="D46" s="53"/>
      <c r="E46" s="10">
        <v>1</v>
      </c>
      <c r="F46" s="54" t="s">
        <v>248</v>
      </c>
    </row>
    <row r="47" spans="1:6" ht="27.7" customHeight="1" x14ac:dyDescent="0.3">
      <c r="A47" s="8" t="s">
        <v>55</v>
      </c>
      <c r="B47" s="10">
        <v>2</v>
      </c>
      <c r="C47" s="10">
        <v>2</v>
      </c>
      <c r="D47" s="45"/>
      <c r="E47" s="10">
        <v>2</v>
      </c>
      <c r="F47" s="52"/>
    </row>
    <row r="48" spans="1:6" ht="23.2" customHeight="1" x14ac:dyDescent="0.3">
      <c r="A48" s="27" t="s">
        <v>34</v>
      </c>
      <c r="B48" s="6">
        <f>B49+B52</f>
        <v>10</v>
      </c>
      <c r="C48" s="6">
        <f>C49+C52</f>
        <v>6</v>
      </c>
      <c r="D48" s="52"/>
      <c r="E48" s="6">
        <f>E49+E52</f>
        <v>5</v>
      </c>
      <c r="F48" s="52"/>
    </row>
    <row r="49" spans="1:6" ht="27" customHeight="1" x14ac:dyDescent="0.3">
      <c r="A49" s="27" t="s">
        <v>18</v>
      </c>
      <c r="B49" s="78">
        <f>SUM(B50:B51)</f>
        <v>4</v>
      </c>
      <c r="C49" s="78">
        <f>SUM(C50:C51)</f>
        <v>4</v>
      </c>
      <c r="D49" s="52"/>
      <c r="E49" s="78">
        <f>SUM(E50:E51)</f>
        <v>2</v>
      </c>
      <c r="F49" s="52"/>
    </row>
    <row r="50" spans="1:6" ht="85.5" customHeight="1" x14ac:dyDescent="0.3">
      <c r="A50" s="29" t="s">
        <v>119</v>
      </c>
      <c r="B50" s="10">
        <v>2</v>
      </c>
      <c r="C50" s="10">
        <v>2</v>
      </c>
      <c r="D50" s="45"/>
      <c r="E50" s="10">
        <v>2</v>
      </c>
      <c r="F50" s="45" t="s">
        <v>109</v>
      </c>
    </row>
    <row r="51" spans="1:6" ht="64.599999999999994" customHeight="1" x14ac:dyDescent="0.3">
      <c r="A51" s="29" t="s">
        <v>46</v>
      </c>
      <c r="B51" s="10">
        <v>2</v>
      </c>
      <c r="C51" s="10">
        <v>2</v>
      </c>
      <c r="D51" s="52"/>
      <c r="E51" s="10">
        <v>0</v>
      </c>
      <c r="F51" s="92" t="s">
        <v>236</v>
      </c>
    </row>
    <row r="52" spans="1:6" ht="27" customHeight="1" x14ac:dyDescent="0.3">
      <c r="A52" s="27" t="s">
        <v>35</v>
      </c>
      <c r="B52" s="78">
        <f>SUM(B53:B55)</f>
        <v>6</v>
      </c>
      <c r="C52" s="78">
        <f>SUM(C53:C55)</f>
        <v>2</v>
      </c>
      <c r="D52" s="52"/>
      <c r="E52" s="78">
        <f>SUM(E53:E55)</f>
        <v>3</v>
      </c>
      <c r="F52" s="52"/>
    </row>
    <row r="53" spans="1:6" ht="39.85" customHeight="1" x14ac:dyDescent="0.3">
      <c r="A53" s="8" t="s">
        <v>48</v>
      </c>
      <c r="B53" s="10">
        <v>2</v>
      </c>
      <c r="C53" s="10">
        <v>2</v>
      </c>
      <c r="D53" s="45"/>
      <c r="E53" s="10">
        <v>2</v>
      </c>
      <c r="F53" s="45"/>
    </row>
    <row r="54" spans="1:6" ht="38.25" customHeight="1" x14ac:dyDescent="0.3">
      <c r="A54" s="8" t="s">
        <v>36</v>
      </c>
      <c r="B54" s="10">
        <v>2</v>
      </c>
      <c r="C54" s="10">
        <v>0</v>
      </c>
      <c r="D54" s="52"/>
      <c r="E54" s="10">
        <v>0</v>
      </c>
      <c r="F54" s="84" t="s">
        <v>221</v>
      </c>
    </row>
    <row r="55" spans="1:6" ht="54" customHeight="1" x14ac:dyDescent="0.3">
      <c r="A55" s="30" t="s">
        <v>56</v>
      </c>
      <c r="B55" s="10">
        <v>2</v>
      </c>
      <c r="C55" s="10">
        <v>0</v>
      </c>
      <c r="D55" s="52"/>
      <c r="E55" s="10">
        <v>1</v>
      </c>
      <c r="F55" s="84" t="s">
        <v>222</v>
      </c>
    </row>
    <row r="56" spans="1:6" ht="22.5" customHeight="1" x14ac:dyDescent="0.3">
      <c r="A56" s="76" t="s">
        <v>5</v>
      </c>
      <c r="B56" s="6">
        <f>B13+B20+B48</f>
        <v>62</v>
      </c>
      <c r="C56" s="6">
        <f>C13+C20+C48</f>
        <v>48</v>
      </c>
      <c r="D56" s="10"/>
      <c r="E56" s="6">
        <f>E13+E20+E48</f>
        <v>52</v>
      </c>
      <c r="F56" s="55"/>
    </row>
    <row r="57" spans="1:6" ht="27.7" customHeight="1" x14ac:dyDescent="0.3">
      <c r="A57" s="78" t="s">
        <v>6</v>
      </c>
      <c r="B57" s="10"/>
      <c r="C57" s="106">
        <f>ROUND(C56/B56*100,0)</f>
        <v>77</v>
      </c>
      <c r="D57" s="107"/>
      <c r="E57" s="104">
        <f>ROUND(E56/B56*100,0)</f>
        <v>84</v>
      </c>
      <c r="F57" s="104"/>
    </row>
    <row r="58" spans="1:6" ht="27" customHeight="1" x14ac:dyDescent="0.3">
      <c r="A58" s="78" t="s">
        <v>7</v>
      </c>
      <c r="B58" s="10"/>
      <c r="C58" s="104" t="str">
        <f>IF(AND(AND(C15=2,C22=2),C57&gt;=80),"Loại A",IF(AND(AND(C15=2,C22=2),C57&gt;=65),"Loại B",IF(AND(AND(C15=2,C22=2),C57&gt;=50),"Loại C",IF(AND(AND(C15=2,C22=2),C57&lt;50),"Không đạt chuẩn",IF(OR(C15&lt;2,C22&lt;2),"Không đạt chuẩn")))))</f>
        <v>Loại B</v>
      </c>
      <c r="D58" s="104"/>
      <c r="E58" s="104" t="str">
        <f>IF(AND(AND(E15=2,E22=2),E57&gt;=80),"Loại A",IF(AND(AND(E15=2,E22=2),E57&gt;=65),"Loại B",IF(AND(AND(E15=2,E22=2),E57&gt;=50),"Loại C",IF(AND(AND(E15=2,E22=2),E57&lt;50),"Không đạt chuẩn",IF(OR(E15&lt;2,E22&lt;2),"Không đạt chuẩn")))))</f>
        <v>Loại A</v>
      </c>
      <c r="F58" s="104"/>
    </row>
    <row r="59" spans="1:6" x14ac:dyDescent="0.3">
      <c r="A59" s="13"/>
    </row>
    <row r="60" spans="1:6" x14ac:dyDescent="0.3">
      <c r="A60" s="77" t="s">
        <v>259</v>
      </c>
      <c r="D60" s="103" t="s">
        <v>140</v>
      </c>
      <c r="E60" s="103"/>
      <c r="F60" s="103"/>
    </row>
    <row r="61" spans="1:6" x14ac:dyDescent="0.3">
      <c r="A61" s="79" t="s">
        <v>8</v>
      </c>
      <c r="D61" s="105" t="s">
        <v>9</v>
      </c>
      <c r="E61" s="105"/>
      <c r="F61" s="105"/>
    </row>
    <row r="62" spans="1:6" x14ac:dyDescent="0.3">
      <c r="A62" s="77" t="s">
        <v>10</v>
      </c>
      <c r="D62" s="103" t="s">
        <v>10</v>
      </c>
      <c r="E62" s="103"/>
      <c r="F62" s="103"/>
    </row>
    <row r="64" spans="1:6" x14ac:dyDescent="0.3">
      <c r="C64" s="14"/>
    </row>
    <row r="66" spans="1:3" x14ac:dyDescent="0.3">
      <c r="C66" s="14"/>
    </row>
    <row r="67" spans="1:3" x14ac:dyDescent="0.3">
      <c r="A67" s="5" t="s">
        <v>260</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3" priority="2" stopIfTrue="1" operator="equal">
      <formula>0</formula>
    </cfRule>
  </conditionalFormatting>
  <conditionalFormatting sqref="E13:E55">
    <cfRule type="cellIs" dxfId="2"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73" workbookViewId="0">
      <selection activeCell="A8" sqref="A8"/>
    </sheetView>
  </sheetViews>
  <sheetFormatPr defaultColWidth="8.88671875"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80" t="s">
        <v>270</v>
      </c>
      <c r="B2" s="3"/>
      <c r="D2" s="98" t="s">
        <v>11</v>
      </c>
      <c r="E2" s="98"/>
      <c r="F2" s="98"/>
    </row>
    <row r="3" spans="1:6" x14ac:dyDescent="0.3">
      <c r="A3" s="1"/>
      <c r="B3" s="2"/>
    </row>
    <row r="4" spans="1:6" ht="35.35" customHeight="1" x14ac:dyDescent="0.3">
      <c r="A4" s="99" t="s">
        <v>138</v>
      </c>
      <c r="B4" s="100"/>
      <c r="C4" s="100"/>
      <c r="D4" s="100"/>
      <c r="E4" s="100"/>
      <c r="F4" s="100"/>
    </row>
    <row r="5" spans="1:6" ht="18" customHeight="1" x14ac:dyDescent="0.3">
      <c r="A5" s="12" t="s">
        <v>271</v>
      </c>
      <c r="B5" s="28"/>
      <c r="C5" s="28"/>
      <c r="D5" s="28"/>
      <c r="E5" s="28"/>
      <c r="F5" s="28"/>
    </row>
    <row r="6" spans="1:6" ht="18" customHeight="1" x14ac:dyDescent="0.3">
      <c r="A6" s="12" t="s">
        <v>272</v>
      </c>
      <c r="B6" s="28"/>
      <c r="C6" s="28"/>
      <c r="D6" s="28"/>
      <c r="E6" s="28"/>
      <c r="F6" s="28"/>
    </row>
    <row r="7" spans="1:6" ht="18" customHeight="1" x14ac:dyDescent="0.3">
      <c r="A7" s="21" t="s">
        <v>273</v>
      </c>
      <c r="B7" s="28"/>
      <c r="C7" s="28"/>
      <c r="D7" s="28"/>
      <c r="E7" s="28"/>
      <c r="F7" s="28"/>
    </row>
    <row r="8" spans="1:6" ht="18" customHeight="1" x14ac:dyDescent="0.3">
      <c r="A8" s="12" t="s">
        <v>204</v>
      </c>
      <c r="B8" s="28"/>
      <c r="C8" s="28"/>
      <c r="D8" s="28"/>
      <c r="E8" s="28"/>
      <c r="F8" s="28"/>
    </row>
    <row r="9" spans="1:6" ht="18" customHeight="1" x14ac:dyDescent="0.3">
      <c r="A9" s="12" t="s">
        <v>19</v>
      </c>
      <c r="B9" s="28"/>
      <c r="C9" s="28"/>
      <c r="D9" s="28"/>
      <c r="E9" s="28"/>
      <c r="F9" s="28"/>
    </row>
    <row r="10" spans="1:6" ht="10.6" customHeight="1" x14ac:dyDescent="0.3">
      <c r="A10" s="4"/>
    </row>
    <row r="11" spans="1:6" x14ac:dyDescent="0.3">
      <c r="A11" s="104" t="s">
        <v>0</v>
      </c>
      <c r="B11" s="104" t="s">
        <v>1</v>
      </c>
      <c r="C11" s="104" t="s">
        <v>21</v>
      </c>
      <c r="D11" s="104"/>
      <c r="E11" s="104" t="s">
        <v>2</v>
      </c>
      <c r="F11" s="104"/>
    </row>
    <row r="12" spans="1:6" ht="54" x14ac:dyDescent="0.3">
      <c r="A12" s="104"/>
      <c r="B12" s="104"/>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8">
        <f>SUM(B15:B16)</f>
        <v>4</v>
      </c>
      <c r="C14" s="78">
        <f>SUM(C15:C16)</f>
        <v>4</v>
      </c>
      <c r="D14" s="52"/>
      <c r="E14" s="78">
        <f>SUM(E15:E16)</f>
        <v>4</v>
      </c>
      <c r="F14" s="52"/>
    </row>
    <row r="15" spans="1:6" ht="45" customHeight="1" x14ac:dyDescent="0.3">
      <c r="A15" s="9" t="s">
        <v>51</v>
      </c>
      <c r="B15" s="10">
        <v>2</v>
      </c>
      <c r="C15" s="10">
        <v>2</v>
      </c>
      <c r="D15" s="45" t="s">
        <v>274</v>
      </c>
      <c r="E15" s="10">
        <v>2</v>
      </c>
      <c r="F15" s="52"/>
    </row>
    <row r="16" spans="1:6" ht="42.1" customHeight="1" x14ac:dyDescent="0.3">
      <c r="A16" s="9" t="s">
        <v>23</v>
      </c>
      <c r="B16" s="10">
        <v>2</v>
      </c>
      <c r="C16" s="10">
        <v>2</v>
      </c>
      <c r="D16" s="52"/>
      <c r="E16" s="10">
        <v>2</v>
      </c>
      <c r="F16" s="84" t="s">
        <v>275</v>
      </c>
    </row>
    <row r="17" spans="1:6" ht="35.35" customHeight="1" x14ac:dyDescent="0.3">
      <c r="A17" s="26" t="s">
        <v>15</v>
      </c>
      <c r="B17" s="78">
        <f>SUM(B18:B19)</f>
        <v>4</v>
      </c>
      <c r="C17" s="78">
        <f>SUM(C18:C19)</f>
        <v>4</v>
      </c>
      <c r="D17" s="52"/>
      <c r="E17" s="78">
        <f>SUM(E18:E19)</f>
        <v>4</v>
      </c>
      <c r="F17" s="52"/>
    </row>
    <row r="18" spans="1:6" ht="159.75" customHeight="1" x14ac:dyDescent="0.3">
      <c r="A18" s="8" t="s">
        <v>24</v>
      </c>
      <c r="B18" s="10">
        <v>2</v>
      </c>
      <c r="C18" s="10">
        <v>2</v>
      </c>
      <c r="D18" s="45" t="s">
        <v>276</v>
      </c>
      <c r="E18" s="10">
        <v>2</v>
      </c>
      <c r="F18" s="52"/>
    </row>
    <row r="19" spans="1:6" ht="99.7" customHeight="1" x14ac:dyDescent="0.3">
      <c r="A19" s="8" t="s">
        <v>25</v>
      </c>
      <c r="B19" s="10">
        <v>2</v>
      </c>
      <c r="C19" s="10">
        <v>2</v>
      </c>
      <c r="D19" s="45" t="s">
        <v>277</v>
      </c>
      <c r="E19" s="10">
        <v>2</v>
      </c>
      <c r="F19" s="52"/>
    </row>
    <row r="20" spans="1:6" ht="21.85" customHeight="1" x14ac:dyDescent="0.3">
      <c r="A20" s="7" t="s">
        <v>26</v>
      </c>
      <c r="B20" s="6">
        <f>B21+B28+B34+B39+B42</f>
        <v>44</v>
      </c>
      <c r="C20" s="6">
        <f>C21+C28+C34+C39+C42</f>
        <v>39</v>
      </c>
      <c r="D20" s="52"/>
      <c r="E20" s="6">
        <f>E21+E28+E34+E39+E42</f>
        <v>42</v>
      </c>
      <c r="F20" s="52"/>
    </row>
    <row r="21" spans="1:6" ht="21.85" customHeight="1" x14ac:dyDescent="0.3">
      <c r="A21" s="7" t="s">
        <v>27</v>
      </c>
      <c r="B21" s="78">
        <f>SUM(B22:B27)</f>
        <v>12</v>
      </c>
      <c r="C21" s="78">
        <f>SUM(C22:C27)</f>
        <v>11</v>
      </c>
      <c r="D21" s="52"/>
      <c r="E21" s="78">
        <f>SUM(E22:E27)</f>
        <v>12</v>
      </c>
      <c r="F21" s="52"/>
    </row>
    <row r="22" spans="1:6" ht="57.85" customHeight="1" x14ac:dyDescent="0.3">
      <c r="A22" s="8" t="s">
        <v>28</v>
      </c>
      <c r="B22" s="10">
        <v>2</v>
      </c>
      <c r="C22" s="10">
        <v>2</v>
      </c>
      <c r="D22" s="45" t="s">
        <v>278</v>
      </c>
      <c r="E22" s="10">
        <v>2</v>
      </c>
      <c r="F22" s="52"/>
    </row>
    <row r="23" spans="1:6" ht="96.75" customHeight="1" x14ac:dyDescent="0.3">
      <c r="A23" s="30" t="s">
        <v>44</v>
      </c>
      <c r="B23" s="10">
        <v>2</v>
      </c>
      <c r="C23" s="10">
        <v>1</v>
      </c>
      <c r="D23" s="45" t="s">
        <v>49</v>
      </c>
      <c r="E23" s="10">
        <v>2</v>
      </c>
      <c r="F23" s="45"/>
    </row>
    <row r="24" spans="1:6" ht="47.25" customHeight="1" x14ac:dyDescent="0.3">
      <c r="A24" s="8" t="s">
        <v>43</v>
      </c>
      <c r="B24" s="10">
        <v>2</v>
      </c>
      <c r="C24" s="10">
        <v>2</v>
      </c>
      <c r="D24" s="45" t="s">
        <v>20</v>
      </c>
      <c r="E24" s="10">
        <v>2</v>
      </c>
      <c r="F24" s="45"/>
    </row>
    <row r="25" spans="1:6" ht="56.95" customHeight="1" x14ac:dyDescent="0.3">
      <c r="A25" s="29" t="s">
        <v>70</v>
      </c>
      <c r="B25" s="10">
        <v>2</v>
      </c>
      <c r="C25" s="10">
        <v>2</v>
      </c>
      <c r="D25" s="45" t="s">
        <v>39</v>
      </c>
      <c r="E25" s="10">
        <v>2</v>
      </c>
      <c r="F25" s="52"/>
    </row>
    <row r="26" spans="1:6" ht="51.1" customHeight="1" x14ac:dyDescent="0.3">
      <c r="A26" s="29" t="s">
        <v>45</v>
      </c>
      <c r="B26" s="10">
        <v>2</v>
      </c>
      <c r="C26" s="10">
        <v>2</v>
      </c>
      <c r="D26" s="45" t="s">
        <v>40</v>
      </c>
      <c r="E26" s="10">
        <v>2</v>
      </c>
      <c r="F26" s="52"/>
    </row>
    <row r="27" spans="1:6" ht="43.45" customHeight="1" x14ac:dyDescent="0.3">
      <c r="A27" s="30" t="s">
        <v>126</v>
      </c>
      <c r="B27" s="10">
        <v>2</v>
      </c>
      <c r="C27" s="10">
        <v>2</v>
      </c>
      <c r="D27" s="52"/>
      <c r="E27" s="10">
        <v>2</v>
      </c>
      <c r="F27" s="52"/>
    </row>
    <row r="28" spans="1:6" ht="22.5" customHeight="1" x14ac:dyDescent="0.3">
      <c r="A28" s="7" t="s">
        <v>29</v>
      </c>
      <c r="B28" s="78">
        <f>SUM(B29:B33)</f>
        <v>10</v>
      </c>
      <c r="C28" s="78">
        <f>SUM(C29:C33)</f>
        <v>10</v>
      </c>
      <c r="D28" s="52"/>
      <c r="E28" s="78">
        <f>SUM(E29:E33)</f>
        <v>10</v>
      </c>
      <c r="F28" s="52"/>
    </row>
    <row r="29" spans="1:6" ht="54.7" customHeight="1" x14ac:dyDescent="0.3">
      <c r="A29" s="8" t="s">
        <v>127</v>
      </c>
      <c r="B29" s="10">
        <v>2</v>
      </c>
      <c r="C29" s="10">
        <v>2</v>
      </c>
      <c r="D29" s="52"/>
      <c r="E29" s="10">
        <v>2</v>
      </c>
      <c r="F29" s="52"/>
    </row>
    <row r="30" spans="1:6" ht="74.25" customHeight="1" x14ac:dyDescent="0.3">
      <c r="A30" s="8" t="s">
        <v>128</v>
      </c>
      <c r="B30" s="10">
        <v>2</v>
      </c>
      <c r="C30" s="10">
        <v>2</v>
      </c>
      <c r="D30" s="52"/>
      <c r="E30" s="10">
        <v>2</v>
      </c>
      <c r="F30" s="52"/>
    </row>
    <row r="31" spans="1:6" ht="61.45" customHeight="1" x14ac:dyDescent="0.3">
      <c r="A31" s="29" t="s">
        <v>103</v>
      </c>
      <c r="B31" s="10">
        <v>2</v>
      </c>
      <c r="C31" s="10">
        <v>2</v>
      </c>
      <c r="D31" s="45"/>
      <c r="E31" s="10">
        <v>2</v>
      </c>
      <c r="F31" s="45"/>
    </row>
    <row r="32" spans="1:6" ht="70.45" customHeight="1" x14ac:dyDescent="0.3">
      <c r="A32" s="8" t="s">
        <v>129</v>
      </c>
      <c r="B32" s="10">
        <v>2</v>
      </c>
      <c r="C32" s="10">
        <v>2</v>
      </c>
      <c r="D32" s="52"/>
      <c r="E32" s="10">
        <v>2</v>
      </c>
      <c r="F32" s="52"/>
    </row>
    <row r="33" spans="1:6" ht="68.2" customHeight="1" x14ac:dyDescent="0.3">
      <c r="A33" s="8" t="s">
        <v>130</v>
      </c>
      <c r="B33" s="10">
        <v>2</v>
      </c>
      <c r="C33" s="10">
        <v>2</v>
      </c>
      <c r="D33" s="45" t="s">
        <v>105</v>
      </c>
      <c r="E33" s="10">
        <v>2</v>
      </c>
      <c r="F33" s="45"/>
    </row>
    <row r="34" spans="1:6" ht="24.1" customHeight="1" x14ac:dyDescent="0.3">
      <c r="A34" s="7" t="s">
        <v>30</v>
      </c>
      <c r="B34" s="78">
        <f>SUM(B35:B38)</f>
        <v>8</v>
      </c>
      <c r="C34" s="78">
        <f>SUM(C35:C38)</f>
        <v>5</v>
      </c>
      <c r="D34" s="52"/>
      <c r="E34" s="78">
        <f>SUM(E35:E38)</f>
        <v>6</v>
      </c>
      <c r="F34" s="52"/>
    </row>
    <row r="35" spans="1:6" ht="91.6" customHeight="1" x14ac:dyDescent="0.3">
      <c r="A35" s="9" t="s">
        <v>53</v>
      </c>
      <c r="B35" s="10">
        <v>2</v>
      </c>
      <c r="C35" s="10">
        <v>1</v>
      </c>
      <c r="D35" s="52"/>
      <c r="E35" s="10">
        <v>2</v>
      </c>
      <c r="F35" s="52"/>
    </row>
    <row r="36" spans="1:6" ht="70.45" customHeight="1" x14ac:dyDescent="0.3">
      <c r="A36" s="29" t="s">
        <v>54</v>
      </c>
      <c r="B36" s="10">
        <v>2</v>
      </c>
      <c r="C36" s="10">
        <v>2</v>
      </c>
      <c r="D36" s="52"/>
      <c r="E36" s="10">
        <v>2</v>
      </c>
      <c r="F36" s="52"/>
    </row>
    <row r="37" spans="1:6" ht="57.85" customHeight="1" x14ac:dyDescent="0.3">
      <c r="A37" s="9" t="s">
        <v>131</v>
      </c>
      <c r="B37" s="10">
        <v>2</v>
      </c>
      <c r="C37" s="10">
        <v>2</v>
      </c>
      <c r="D37" s="52"/>
      <c r="E37" s="10">
        <v>2</v>
      </c>
      <c r="F37" s="52"/>
    </row>
    <row r="38" spans="1:6" ht="56.25" customHeight="1" x14ac:dyDescent="0.3">
      <c r="A38" s="29" t="s">
        <v>112</v>
      </c>
      <c r="B38" s="10">
        <v>2</v>
      </c>
      <c r="C38" s="10">
        <v>0</v>
      </c>
      <c r="D38" s="52"/>
      <c r="E38" s="10">
        <v>0</v>
      </c>
      <c r="F38" s="84" t="s">
        <v>279</v>
      </c>
    </row>
    <row r="39" spans="1:6" ht="28.6" customHeight="1" x14ac:dyDescent="0.3">
      <c r="A39" s="7" t="s">
        <v>31</v>
      </c>
      <c r="B39" s="78">
        <f>SUM(B40:B41)</f>
        <v>4</v>
      </c>
      <c r="C39" s="78">
        <f>SUM(C40:C41)</f>
        <v>4</v>
      </c>
      <c r="D39" s="52"/>
      <c r="E39" s="78">
        <f>SUM(E40:E41)</f>
        <v>4</v>
      </c>
      <c r="F39" s="52"/>
    </row>
    <row r="40" spans="1:6" ht="57.85" customHeight="1" x14ac:dyDescent="0.3">
      <c r="A40" s="8" t="s">
        <v>42</v>
      </c>
      <c r="B40" s="10">
        <v>2</v>
      </c>
      <c r="C40" s="10">
        <v>2</v>
      </c>
      <c r="D40" s="52"/>
      <c r="E40" s="10">
        <v>2</v>
      </c>
      <c r="F40" s="52"/>
    </row>
    <row r="41" spans="1:6" ht="92.95" customHeight="1" x14ac:dyDescent="0.3">
      <c r="A41" s="29" t="s">
        <v>132</v>
      </c>
      <c r="B41" s="10">
        <v>2</v>
      </c>
      <c r="C41" s="10">
        <v>2</v>
      </c>
      <c r="D41" s="45" t="s">
        <v>125</v>
      </c>
      <c r="E41" s="10">
        <v>2</v>
      </c>
      <c r="F41" s="52"/>
    </row>
    <row r="42" spans="1:6" ht="27" customHeight="1" x14ac:dyDescent="0.3">
      <c r="A42" s="27" t="s">
        <v>32</v>
      </c>
      <c r="B42" s="78">
        <f>SUM(B43:B47)</f>
        <v>10</v>
      </c>
      <c r="C42" s="78">
        <f>SUM(C43:C47)</f>
        <v>9</v>
      </c>
      <c r="D42" s="52"/>
      <c r="E42" s="78">
        <f>SUM(E43:E47)</f>
        <v>10</v>
      </c>
      <c r="F42" s="52"/>
    </row>
    <row r="43" spans="1:6" ht="56.25" customHeight="1" x14ac:dyDescent="0.3">
      <c r="A43" s="8" t="s">
        <v>33</v>
      </c>
      <c r="B43" s="10">
        <v>2</v>
      </c>
      <c r="C43" s="10">
        <v>2</v>
      </c>
      <c r="D43" s="45" t="s">
        <v>41</v>
      </c>
      <c r="E43" s="10">
        <v>2</v>
      </c>
      <c r="F43" s="52"/>
    </row>
    <row r="44" spans="1:6" ht="42.75" customHeight="1" x14ac:dyDescent="0.3">
      <c r="A44" s="8" t="s">
        <v>47</v>
      </c>
      <c r="B44" s="10">
        <v>2</v>
      </c>
      <c r="C44" s="10">
        <v>2</v>
      </c>
      <c r="D44" s="48" t="s">
        <v>116</v>
      </c>
      <c r="E44" s="10">
        <v>2</v>
      </c>
      <c r="F44" s="52"/>
    </row>
    <row r="45" spans="1:6" ht="64.400000000000006" customHeight="1" x14ac:dyDescent="0.3">
      <c r="A45" s="29" t="s">
        <v>135</v>
      </c>
      <c r="B45" s="10">
        <v>2</v>
      </c>
      <c r="C45" s="10">
        <v>1</v>
      </c>
      <c r="D45" s="53"/>
      <c r="E45" s="10">
        <v>2</v>
      </c>
      <c r="F45" s="54"/>
    </row>
    <row r="46" spans="1:6" ht="51.95" x14ac:dyDescent="0.3">
      <c r="A46" s="29" t="s">
        <v>52</v>
      </c>
      <c r="B46" s="10">
        <v>2</v>
      </c>
      <c r="C46" s="10">
        <v>2</v>
      </c>
      <c r="D46" s="53"/>
      <c r="E46" s="10">
        <v>2</v>
      </c>
      <c r="F46" s="54"/>
    </row>
    <row r="47" spans="1:6" ht="27.7" customHeight="1" x14ac:dyDescent="0.3">
      <c r="A47" s="8" t="s">
        <v>55</v>
      </c>
      <c r="B47" s="10">
        <v>2</v>
      </c>
      <c r="C47" s="10">
        <v>2</v>
      </c>
      <c r="D47" s="45"/>
      <c r="E47" s="10">
        <v>2</v>
      </c>
      <c r="F47" s="52"/>
    </row>
    <row r="48" spans="1:6" ht="23.2" customHeight="1" x14ac:dyDescent="0.3">
      <c r="A48" s="27" t="s">
        <v>34</v>
      </c>
      <c r="B48" s="6">
        <f>B49+B52</f>
        <v>10</v>
      </c>
      <c r="C48" s="6">
        <f>C49+C52</f>
        <v>9</v>
      </c>
      <c r="D48" s="52"/>
      <c r="E48" s="6">
        <f>E49+E52</f>
        <v>8</v>
      </c>
      <c r="F48" s="52"/>
    </row>
    <row r="49" spans="1:6" ht="27" customHeight="1" x14ac:dyDescent="0.3">
      <c r="A49" s="27" t="s">
        <v>18</v>
      </c>
      <c r="B49" s="78">
        <f>SUM(B50:B51)</f>
        <v>4</v>
      </c>
      <c r="C49" s="78">
        <f>SUM(C50:C51)</f>
        <v>4</v>
      </c>
      <c r="D49" s="52"/>
      <c r="E49" s="78">
        <f>SUM(E50:E51)</f>
        <v>2</v>
      </c>
      <c r="F49" s="52"/>
    </row>
    <row r="50" spans="1:6" ht="85.5" customHeight="1" x14ac:dyDescent="0.3">
      <c r="A50" s="29" t="s">
        <v>119</v>
      </c>
      <c r="B50" s="10">
        <v>2</v>
      </c>
      <c r="C50" s="10">
        <v>2</v>
      </c>
      <c r="D50" s="45"/>
      <c r="E50" s="10">
        <v>2</v>
      </c>
      <c r="F50" s="45"/>
    </row>
    <row r="51" spans="1:6" ht="64.599999999999994" customHeight="1" x14ac:dyDescent="0.3">
      <c r="A51" s="29" t="s">
        <v>46</v>
      </c>
      <c r="B51" s="10">
        <v>2</v>
      </c>
      <c r="C51" s="10">
        <v>2</v>
      </c>
      <c r="D51" s="45" t="s">
        <v>278</v>
      </c>
      <c r="E51" s="10">
        <v>0</v>
      </c>
      <c r="F51" s="53"/>
    </row>
    <row r="52" spans="1:6" ht="27" customHeight="1" x14ac:dyDescent="0.3">
      <c r="A52" s="27" t="s">
        <v>35</v>
      </c>
      <c r="B52" s="78">
        <f>SUM(B53:B55)</f>
        <v>6</v>
      </c>
      <c r="C52" s="78">
        <f>SUM(C53:C55)</f>
        <v>5</v>
      </c>
      <c r="D52" s="52"/>
      <c r="E52" s="78">
        <f>SUM(E53:E55)</f>
        <v>6</v>
      </c>
      <c r="F52" s="52"/>
    </row>
    <row r="53" spans="1:6" ht="39.85" customHeight="1" x14ac:dyDescent="0.3">
      <c r="A53" s="8" t="s">
        <v>48</v>
      </c>
      <c r="B53" s="10">
        <v>2</v>
      </c>
      <c r="C53" s="10">
        <v>1</v>
      </c>
      <c r="D53" s="45" t="s">
        <v>37</v>
      </c>
      <c r="E53" s="10">
        <v>2</v>
      </c>
      <c r="F53" s="45"/>
    </row>
    <row r="54" spans="1:6" ht="38.25" customHeight="1" x14ac:dyDescent="0.3">
      <c r="A54" s="8" t="s">
        <v>36</v>
      </c>
      <c r="B54" s="10">
        <v>2</v>
      </c>
      <c r="C54" s="10">
        <v>2</v>
      </c>
      <c r="D54" s="52"/>
      <c r="E54" s="10">
        <v>2</v>
      </c>
      <c r="F54" s="52"/>
    </row>
    <row r="55" spans="1:6" ht="54" customHeight="1" x14ac:dyDescent="0.3">
      <c r="A55" s="30" t="s">
        <v>56</v>
      </c>
      <c r="B55" s="10">
        <v>2</v>
      </c>
      <c r="C55" s="10">
        <v>2</v>
      </c>
      <c r="D55" s="52"/>
      <c r="E55" s="10">
        <v>2</v>
      </c>
      <c r="F55" s="52"/>
    </row>
    <row r="56" spans="1:6" ht="22.5" customHeight="1" x14ac:dyDescent="0.3">
      <c r="A56" s="76" t="s">
        <v>5</v>
      </c>
      <c r="B56" s="6">
        <f>B13+B20+B48</f>
        <v>62</v>
      </c>
      <c r="C56" s="6">
        <f>C13+C20+C48</f>
        <v>56</v>
      </c>
      <c r="D56" s="10"/>
      <c r="E56" s="6">
        <f>E13+E20+E48</f>
        <v>58</v>
      </c>
      <c r="F56" s="55"/>
    </row>
    <row r="57" spans="1:6" ht="27.7" customHeight="1" x14ac:dyDescent="0.3">
      <c r="A57" s="78" t="s">
        <v>6</v>
      </c>
      <c r="B57" s="10"/>
      <c r="C57" s="106">
        <f>ROUND(C56/B56*100,0)</f>
        <v>90</v>
      </c>
      <c r="D57" s="107"/>
      <c r="E57" s="104">
        <f>ROUND(E56/B56*100,0)</f>
        <v>94</v>
      </c>
      <c r="F57" s="104"/>
    </row>
    <row r="58" spans="1:6" ht="27" customHeight="1" x14ac:dyDescent="0.3">
      <c r="A58" s="78" t="s">
        <v>7</v>
      </c>
      <c r="B58" s="10"/>
      <c r="C58" s="104" t="str">
        <f>IF(AND(AND(C15=2,C22=2),C57&gt;=80),"Loại A",IF(AND(AND(C15=2,C22=2),C57&gt;=65),"Loại B",IF(AND(AND(C15=2,C22=2),C57&gt;=50),"Loại C",IF(AND(AND(C15=2,C22=2),C57&lt;50),"Không đạt chuẩn",IF(OR(C15&lt;2,C22&lt;2),"Không đạt chuẩn")))))</f>
        <v>Loại A</v>
      </c>
      <c r="D58" s="104"/>
      <c r="E58" s="104" t="str">
        <f>IF(AND(AND(E15=2,E22=2),E57&gt;=80),"Loại A",IF(AND(AND(E15=2,E22=2),E57&gt;=65),"Loại B",IF(AND(AND(E15=2,E22=2),E57&gt;=50),"Loại C",IF(AND(AND(E15=2,E22=2),E57&lt;50),"Không đạt chuẩn",IF(OR(E15&lt;2,E22&lt;2),"Không đạt chuẩn")))))</f>
        <v>Loại A</v>
      </c>
      <c r="F58" s="104"/>
    </row>
    <row r="59" spans="1:6" x14ac:dyDescent="0.3">
      <c r="A59" s="13"/>
    </row>
    <row r="60" spans="1:6" x14ac:dyDescent="0.3">
      <c r="A60" s="77" t="s">
        <v>139</v>
      </c>
      <c r="D60" s="103" t="s">
        <v>140</v>
      </c>
      <c r="E60" s="103"/>
      <c r="F60" s="103"/>
    </row>
    <row r="61" spans="1:6" x14ac:dyDescent="0.3">
      <c r="A61" s="79" t="s">
        <v>8</v>
      </c>
      <c r="D61" s="105" t="s">
        <v>9</v>
      </c>
      <c r="E61" s="105"/>
      <c r="F61" s="105"/>
    </row>
    <row r="62" spans="1:6" x14ac:dyDescent="0.3">
      <c r="A62" s="77" t="s">
        <v>10</v>
      </c>
      <c r="D62" s="103" t="s">
        <v>10</v>
      </c>
      <c r="E62" s="103"/>
      <c r="F62" s="103"/>
    </row>
    <row r="64" spans="1:6" x14ac:dyDescent="0.3">
      <c r="C64" s="14"/>
    </row>
    <row r="66" spans="3:3" x14ac:dyDescent="0.3">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2" stopIfTrue="1" operator="equal">
      <formula>0</formula>
    </cfRule>
  </conditionalFormatting>
  <conditionalFormatting sqref="E13:E55">
    <cfRule type="cellIs" dxfId="0"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topLeftCell="A16" workbookViewId="0">
      <selection activeCell="G9" sqref="G9"/>
    </sheetView>
  </sheetViews>
  <sheetFormatPr defaultRowHeight="17.350000000000001" x14ac:dyDescent="0.3"/>
  <cols>
    <col min="1" max="1" width="4.109375" style="5" customWidth="1"/>
    <col min="2" max="2" width="20.44140625" style="5" customWidth="1"/>
    <col min="3" max="3" width="8.33203125" style="5" customWidth="1"/>
    <col min="4" max="4" width="6.21875" style="5" customWidth="1"/>
    <col min="5" max="5" width="8.109375" style="5" customWidth="1"/>
    <col min="6" max="6" width="9.109375" style="5" customWidth="1"/>
    <col min="7" max="7" width="12" style="5" customWidth="1"/>
    <col min="8" max="8" width="9" style="18" customWidth="1"/>
    <col min="9" max="9" width="11.88671875" style="18" customWidth="1"/>
    <col min="10" max="10" width="40.6640625" style="5" customWidth="1"/>
    <col min="11" max="16384" width="8.88671875" style="5"/>
  </cols>
  <sheetData>
    <row r="1" spans="1:10" ht="19.399999999999999" customHeight="1" x14ac:dyDescent="0.3"/>
    <row r="2" spans="1:10" ht="58.5" customHeight="1" x14ac:dyDescent="0.3">
      <c r="A2" s="114" t="s">
        <v>282</v>
      </c>
      <c r="B2" s="114"/>
      <c r="C2" s="114"/>
      <c r="D2" s="11"/>
      <c r="E2" s="3"/>
      <c r="G2" s="98" t="s">
        <v>11</v>
      </c>
      <c r="H2" s="98"/>
      <c r="I2" s="98"/>
      <c r="J2" s="98"/>
    </row>
    <row r="3" spans="1:10" x14ac:dyDescent="0.3">
      <c r="B3" s="1"/>
      <c r="C3" s="1"/>
      <c r="D3" s="1"/>
      <c r="E3" s="2"/>
    </row>
    <row r="4" spans="1:10" ht="59.2" customHeight="1" x14ac:dyDescent="0.3">
      <c r="B4" s="99" t="s">
        <v>141</v>
      </c>
      <c r="C4" s="99"/>
      <c r="D4" s="99"/>
      <c r="E4" s="100"/>
      <c r="F4" s="100"/>
      <c r="G4" s="100"/>
      <c r="H4" s="100"/>
      <c r="I4" s="100"/>
      <c r="J4" s="100"/>
    </row>
    <row r="5" spans="1:10" ht="9.6999999999999993" customHeight="1" x14ac:dyDescent="0.3">
      <c r="B5" s="35"/>
      <c r="C5" s="35"/>
      <c r="D5" s="35"/>
    </row>
    <row r="6" spans="1:10" ht="10.6" customHeight="1" x14ac:dyDescent="0.3">
      <c r="B6" s="4"/>
      <c r="C6" s="4"/>
      <c r="D6" s="4"/>
    </row>
    <row r="7" spans="1:10" ht="33.1" customHeight="1" x14ac:dyDescent="0.3">
      <c r="A7" s="108" t="s">
        <v>280</v>
      </c>
      <c r="B7" s="102" t="s">
        <v>72</v>
      </c>
      <c r="C7" s="109" t="s">
        <v>73</v>
      </c>
      <c r="D7" s="110"/>
      <c r="E7" s="111"/>
      <c r="F7" s="102" t="s">
        <v>74</v>
      </c>
      <c r="G7" s="102"/>
      <c r="H7" s="102" t="s">
        <v>75</v>
      </c>
      <c r="I7" s="102"/>
      <c r="J7" s="112" t="s">
        <v>76</v>
      </c>
    </row>
    <row r="8" spans="1:10" ht="34.65" x14ac:dyDescent="0.3">
      <c r="A8" s="108"/>
      <c r="B8" s="102"/>
      <c r="C8" s="33" t="s">
        <v>77</v>
      </c>
      <c r="D8" s="33" t="s">
        <v>78</v>
      </c>
      <c r="E8" s="33" t="s">
        <v>79</v>
      </c>
      <c r="F8" s="33" t="s">
        <v>80</v>
      </c>
      <c r="G8" s="33" t="s">
        <v>7</v>
      </c>
      <c r="H8" s="33" t="s">
        <v>80</v>
      </c>
      <c r="I8" s="33" t="s">
        <v>7</v>
      </c>
      <c r="J8" s="113"/>
    </row>
    <row r="9" spans="1:10" ht="112.15" customHeight="1" x14ac:dyDescent="0.3">
      <c r="A9" s="38" t="s">
        <v>81</v>
      </c>
      <c r="B9" s="39" t="s">
        <v>171</v>
      </c>
      <c r="C9" s="16" t="s">
        <v>142</v>
      </c>
      <c r="D9" s="16"/>
      <c r="E9" s="16"/>
      <c r="F9" s="16">
        <v>83</v>
      </c>
      <c r="G9" s="16" t="s">
        <v>179</v>
      </c>
      <c r="H9" s="16">
        <v>83</v>
      </c>
      <c r="I9" s="16" t="s">
        <v>179</v>
      </c>
      <c r="J9" s="57" t="s">
        <v>281</v>
      </c>
    </row>
    <row r="10" spans="1:10" ht="117.7" customHeight="1" x14ac:dyDescent="0.3">
      <c r="A10" s="38" t="s">
        <v>82</v>
      </c>
      <c r="B10" s="39" t="s">
        <v>172</v>
      </c>
      <c r="C10" s="16" t="s">
        <v>142</v>
      </c>
      <c r="D10" s="16"/>
      <c r="E10" s="16"/>
      <c r="F10" s="16">
        <v>81</v>
      </c>
      <c r="G10" s="16" t="s">
        <v>143</v>
      </c>
      <c r="H10" s="16">
        <v>81</v>
      </c>
      <c r="I10" s="16" t="s">
        <v>179</v>
      </c>
      <c r="J10" s="56" t="s">
        <v>170</v>
      </c>
    </row>
    <row r="11" spans="1:10" ht="105.25" customHeight="1" x14ac:dyDescent="0.3">
      <c r="A11" s="38" t="s">
        <v>83</v>
      </c>
      <c r="B11" s="39" t="s">
        <v>173</v>
      </c>
      <c r="C11" s="16"/>
      <c r="D11" s="16" t="s">
        <v>142</v>
      </c>
      <c r="E11" s="16"/>
      <c r="F11" s="16">
        <v>82</v>
      </c>
      <c r="G11" s="16" t="s">
        <v>143</v>
      </c>
      <c r="H11" s="16">
        <v>81</v>
      </c>
      <c r="I11" s="16" t="s">
        <v>143</v>
      </c>
      <c r="J11" s="56" t="s">
        <v>264</v>
      </c>
    </row>
    <row r="12" spans="1:10" ht="62.35" customHeight="1" x14ac:dyDescent="0.3">
      <c r="A12" s="38" t="s">
        <v>84</v>
      </c>
      <c r="B12" s="40" t="s">
        <v>174</v>
      </c>
      <c r="C12" s="16"/>
      <c r="D12" s="16" t="s">
        <v>142</v>
      </c>
      <c r="E12" s="16"/>
      <c r="F12" s="16">
        <v>81</v>
      </c>
      <c r="G12" s="16" t="s">
        <v>143</v>
      </c>
      <c r="H12" s="16">
        <v>90</v>
      </c>
      <c r="I12" s="16" t="s">
        <v>143</v>
      </c>
      <c r="J12" s="56" t="s">
        <v>263</v>
      </c>
    </row>
    <row r="13" spans="1:10" ht="81" customHeight="1" x14ac:dyDescent="0.3">
      <c r="A13" s="38" t="s">
        <v>85</v>
      </c>
      <c r="B13" s="39" t="s">
        <v>175</v>
      </c>
      <c r="C13" s="16"/>
      <c r="D13" s="16" t="s">
        <v>142</v>
      </c>
      <c r="E13" s="16"/>
      <c r="F13" s="16">
        <v>77</v>
      </c>
      <c r="G13" s="16" t="s">
        <v>269</v>
      </c>
      <c r="H13" s="16">
        <v>84</v>
      </c>
      <c r="I13" s="16" t="s">
        <v>143</v>
      </c>
      <c r="J13" s="56" t="s">
        <v>262</v>
      </c>
    </row>
    <row r="14" spans="1:10" ht="91.4" customHeight="1" x14ac:dyDescent="0.3">
      <c r="A14" s="38" t="s">
        <v>86</v>
      </c>
      <c r="B14" s="39" t="s">
        <v>177</v>
      </c>
      <c r="C14" s="16"/>
      <c r="D14" s="16" t="s">
        <v>142</v>
      </c>
      <c r="E14" s="16"/>
      <c r="F14" s="16">
        <v>77</v>
      </c>
      <c r="G14" s="16" t="s">
        <v>269</v>
      </c>
      <c r="H14" s="16">
        <v>84</v>
      </c>
      <c r="I14" s="16" t="s">
        <v>143</v>
      </c>
      <c r="J14" s="57" t="s">
        <v>261</v>
      </c>
    </row>
    <row r="15" spans="1:10" ht="38.799999999999997" customHeight="1" x14ac:dyDescent="0.3">
      <c r="A15" s="38" t="s">
        <v>176</v>
      </c>
      <c r="B15" s="39" t="s">
        <v>178</v>
      </c>
      <c r="C15" s="16"/>
      <c r="D15" s="16" t="s">
        <v>142</v>
      </c>
      <c r="E15" s="16"/>
      <c r="F15" s="16">
        <v>90</v>
      </c>
      <c r="G15" s="16" t="s">
        <v>143</v>
      </c>
      <c r="H15" s="16">
        <v>94</v>
      </c>
      <c r="I15" s="16" t="s">
        <v>143</v>
      </c>
      <c r="J15" s="57" t="s">
        <v>266</v>
      </c>
    </row>
    <row r="16" spans="1:10" x14ac:dyDescent="0.3">
      <c r="B16" s="13"/>
      <c r="C16" s="13"/>
      <c r="D16" s="13"/>
    </row>
    <row r="17" spans="2:10" x14ac:dyDescent="0.3">
      <c r="B17" s="32"/>
      <c r="C17" s="32"/>
      <c r="D17" s="32"/>
      <c r="H17" s="103" t="s">
        <v>265</v>
      </c>
      <c r="I17" s="103"/>
      <c r="J17" s="103"/>
    </row>
    <row r="18" spans="2:10" x14ac:dyDescent="0.3">
      <c r="B18" s="34" t="s">
        <v>87</v>
      </c>
      <c r="C18" s="34"/>
      <c r="D18" s="34"/>
      <c r="H18" s="105" t="s">
        <v>88</v>
      </c>
      <c r="I18" s="105"/>
      <c r="J18" s="105"/>
    </row>
    <row r="19" spans="2:10" x14ac:dyDescent="0.3">
      <c r="B19" s="32"/>
      <c r="C19" s="32"/>
      <c r="D19" s="32"/>
      <c r="G19" s="103"/>
      <c r="H19" s="103"/>
      <c r="I19" s="103"/>
      <c r="J19" s="103"/>
    </row>
    <row r="21" spans="2:10" x14ac:dyDescent="0.3">
      <c r="F21" s="14"/>
    </row>
  </sheetData>
  <mergeCells count="12">
    <mergeCell ref="H17:J17"/>
    <mergeCell ref="H18:J18"/>
    <mergeCell ref="G19:J19"/>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Nhan_VCQL</vt:lpstr>
      <vt:lpstr>Dao_VCQL</vt:lpstr>
      <vt:lpstr>Son_NV</vt:lpstr>
      <vt:lpstr>Dung_NV</vt:lpstr>
      <vt:lpstr>Tuyet_NV</vt:lpstr>
      <vt:lpstr>Thuy_NV</vt:lpstr>
      <vt:lpstr>Nhi_NV</vt:lpstr>
      <vt:lpstr>Tong hop</vt:lpstr>
      <vt:lpstr>Nhan_VCQL!Print_Titles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2020-06-05T02:31:28Z</cp:lastPrinted>
  <dcterms:created xsi:type="dcterms:W3CDTF">2018-08-15T07:37:54Z</dcterms:created>
  <dcterms:modified xsi:type="dcterms:W3CDTF">2020-06-05T02:48:56Z</dcterms:modified>
</cp:coreProperties>
</file>